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5F7438A5-69FA-4038-9494-52F18EC830D5}"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E333" i="9"/>
  <c r="B333" i="9" s="1"/>
  <c r="H332" i="9"/>
  <c r="E332" i="9" s="1"/>
  <c r="B332" i="9" s="1"/>
  <c r="G332" i="9"/>
  <c r="F332" i="9"/>
  <c r="H331" i="9"/>
  <c r="G331" i="9"/>
  <c r="E331" i="9" s="1"/>
  <c r="B331" i="9" s="1"/>
  <c r="F331" i="9"/>
  <c r="H330" i="9"/>
  <c r="G330" i="9"/>
  <c r="E330" i="9" s="1"/>
  <c r="F330" i="9"/>
  <c r="B330" i="9"/>
  <c r="H329" i="9"/>
  <c r="G329" i="9"/>
  <c r="E329" i="9" s="1"/>
  <c r="B329" i="9" s="1"/>
  <c r="F329" i="9"/>
  <c r="H328" i="9"/>
  <c r="G328" i="9"/>
  <c r="F328" i="9"/>
  <c r="E328" i="9"/>
  <c r="B328" i="9"/>
  <c r="H327" i="9"/>
  <c r="G327" i="9"/>
  <c r="E327" i="9" s="1"/>
  <c r="B327" i="9" s="1"/>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E320" i="9"/>
  <c r="B320" i="9" s="1"/>
  <c r="H319" i="9"/>
  <c r="G319" i="9"/>
  <c r="E319" i="9" s="1"/>
  <c r="B319" i="9" s="1"/>
  <c r="F319" i="9"/>
  <c r="H318" i="9"/>
  <c r="G318" i="9"/>
  <c r="F318" i="9"/>
  <c r="H317" i="9"/>
  <c r="G317" i="9"/>
  <c r="F317" i="9"/>
  <c r="E317" i="9"/>
  <c r="B317" i="9" s="1"/>
  <c r="F316" i="9"/>
  <c r="F315" i="9"/>
  <c r="F314" i="9"/>
  <c r="H313" i="9"/>
  <c r="G313" i="9"/>
  <c r="E313" i="9" s="1"/>
  <c r="B313" i="9" s="1"/>
  <c r="F313" i="9"/>
  <c r="H312" i="9"/>
  <c r="E312" i="9" s="1"/>
  <c r="B312" i="9" s="1"/>
  <c r="G312" i="9"/>
  <c r="F312" i="9"/>
  <c r="H311" i="9"/>
  <c r="G311" i="9"/>
  <c r="F311" i="9"/>
  <c r="F310" i="9"/>
  <c r="F309" i="9"/>
  <c r="F308" i="9"/>
  <c r="H307" i="9"/>
  <c r="E307" i="9" s="1"/>
  <c r="B307" i="9" s="1"/>
  <c r="G307" i="9"/>
  <c r="F307" i="9"/>
  <c r="F306" i="9"/>
  <c r="H305" i="9"/>
  <c r="G305" i="9"/>
  <c r="F305" i="9"/>
  <c r="E305" i="9"/>
  <c r="B305" i="9" s="1"/>
  <c r="H304" i="9"/>
  <c r="G304" i="9"/>
  <c r="F304" i="9"/>
  <c r="H303" i="9"/>
  <c r="E303" i="9" s="1"/>
  <c r="B303" i="9" s="1"/>
  <c r="G303" i="9"/>
  <c r="F303" i="9"/>
  <c r="F302" i="9"/>
  <c r="F301" i="9"/>
  <c r="F300" i="9"/>
  <c r="F299" i="9"/>
  <c r="F297" i="9"/>
  <c r="L296" i="9"/>
  <c r="H296" i="9"/>
  <c r="F296" i="9"/>
  <c r="F295" i="9"/>
  <c r="I294" i="9"/>
  <c r="H294" i="9"/>
  <c r="F294" i="9"/>
  <c r="E293" i="9"/>
  <c r="M292" i="9"/>
  <c r="L292" i="9"/>
  <c r="F292" i="9" s="1"/>
  <c r="E292" i="9"/>
  <c r="B292" i="9" s="1"/>
  <c r="M291" i="9"/>
  <c r="L291" i="9"/>
  <c r="F291" i="9"/>
  <c r="E291" i="9"/>
  <c r="B291" i="9"/>
  <c r="M290" i="9"/>
  <c r="L290" i="9"/>
  <c r="F290" i="9" s="1"/>
  <c r="E290" i="9"/>
  <c r="B290" i="9" s="1"/>
  <c r="M289" i="9"/>
  <c r="F289" i="9" s="1"/>
  <c r="B289" i="9" s="1"/>
  <c r="L289" i="9"/>
  <c r="E289" i="9"/>
  <c r="M288" i="9"/>
  <c r="L288" i="9"/>
  <c r="F288" i="9" s="1"/>
  <c r="E288" i="9"/>
  <c r="B288" i="9" s="1"/>
  <c r="M287" i="9"/>
  <c r="F287" i="9" s="1"/>
  <c r="L287" i="9"/>
  <c r="E287" i="9"/>
  <c r="M286" i="9"/>
  <c r="L286" i="9"/>
  <c r="F286" i="9" s="1"/>
  <c r="E286" i="9"/>
  <c r="B286" i="9" s="1"/>
  <c r="M285" i="9"/>
  <c r="L285" i="9"/>
  <c r="E285" i="9"/>
  <c r="M284" i="9"/>
  <c r="L284" i="9"/>
  <c r="F284" i="9" s="1"/>
  <c r="E284" i="9"/>
  <c r="M283" i="9"/>
  <c r="L283" i="9"/>
  <c r="F283" i="9"/>
  <c r="B283" i="9" s="1"/>
  <c r="E283" i="9"/>
  <c r="M282" i="9"/>
  <c r="L282" i="9"/>
  <c r="F282" i="9" s="1"/>
  <c r="E282" i="9"/>
  <c r="M281" i="9"/>
  <c r="F281" i="9" s="1"/>
  <c r="B281" i="9" s="1"/>
  <c r="L281" i="9"/>
  <c r="E281" i="9"/>
  <c r="M280" i="9"/>
  <c r="L280" i="9"/>
  <c r="F280" i="9" s="1"/>
  <c r="E280" i="9"/>
  <c r="M279" i="9"/>
  <c r="F279" i="9" s="1"/>
  <c r="L279" i="9"/>
  <c r="E279" i="9"/>
  <c r="M278" i="9"/>
  <c r="L278" i="9"/>
  <c r="F278" i="9" s="1"/>
  <c r="E278" i="9"/>
  <c r="B278" i="9" s="1"/>
  <c r="M277" i="9"/>
  <c r="L277" i="9"/>
  <c r="F277" i="9" s="1"/>
  <c r="B277" i="9" s="1"/>
  <c r="E277" i="9"/>
  <c r="M276" i="9"/>
  <c r="L276" i="9"/>
  <c r="F276" i="9" s="1"/>
  <c r="E276" i="9"/>
  <c r="M275" i="9"/>
  <c r="L275" i="9"/>
  <c r="F275" i="9"/>
  <c r="B275" i="9" s="1"/>
  <c r="E275" i="9"/>
  <c r="M274" i="9"/>
  <c r="L274" i="9"/>
  <c r="F274" i="9" s="1"/>
  <c r="E274" i="9"/>
  <c r="M273" i="9"/>
  <c r="F273" i="9" s="1"/>
  <c r="B273" i="9" s="1"/>
  <c r="L273" i="9"/>
  <c r="E273" i="9"/>
  <c r="M272" i="9"/>
  <c r="L272" i="9"/>
  <c r="F272" i="9" s="1"/>
  <c r="E272" i="9"/>
  <c r="M271" i="9"/>
  <c r="F271" i="9" s="1"/>
  <c r="L271" i="9"/>
  <c r="E271" i="9"/>
  <c r="M270" i="9"/>
  <c r="L270" i="9"/>
  <c r="F270" i="9" s="1"/>
  <c r="E270" i="9"/>
  <c r="B270" i="9" s="1"/>
  <c r="M269" i="9"/>
  <c r="L269" i="9"/>
  <c r="F269" i="9" s="1"/>
  <c r="B269" i="9" s="1"/>
  <c r="E269" i="9"/>
  <c r="M268" i="9"/>
  <c r="L268" i="9"/>
  <c r="F268" i="9" s="1"/>
  <c r="E268" i="9"/>
  <c r="M267" i="9"/>
  <c r="L267" i="9"/>
  <c r="F267" i="9"/>
  <c r="B267" i="9" s="1"/>
  <c r="E267" i="9"/>
  <c r="M266" i="9"/>
  <c r="L266" i="9"/>
  <c r="F266" i="9" s="1"/>
  <c r="E266" i="9"/>
  <c r="M265" i="9"/>
  <c r="L265" i="9"/>
  <c r="F265" i="9"/>
  <c r="B265" i="9" s="1"/>
  <c r="E265" i="9"/>
  <c r="M264" i="9"/>
  <c r="L264" i="9"/>
  <c r="F264" i="9" s="1"/>
  <c r="E264" i="9"/>
  <c r="M263" i="9"/>
  <c r="L263" i="9"/>
  <c r="F263" i="9"/>
  <c r="E263" i="9"/>
  <c r="M262" i="9"/>
  <c r="L262" i="9"/>
  <c r="F262" i="9" s="1"/>
  <c r="E262" i="9"/>
  <c r="M261" i="9"/>
  <c r="L261" i="9"/>
  <c r="F261" i="9" s="1"/>
  <c r="E261" i="9"/>
  <c r="B261" i="9"/>
  <c r="M260" i="9"/>
  <c r="L260" i="9"/>
  <c r="F260" i="9" s="1"/>
  <c r="E260" i="9"/>
  <c r="B260" i="9" s="1"/>
  <c r="M259" i="9"/>
  <c r="L259" i="9"/>
  <c r="F259" i="9"/>
  <c r="E259" i="9"/>
  <c r="B259" i="9"/>
  <c r="M258" i="9"/>
  <c r="L258" i="9"/>
  <c r="F258" i="9" s="1"/>
  <c r="E258" i="9"/>
  <c r="B258" i="9" s="1"/>
  <c r="M257" i="9"/>
  <c r="F257" i="9" s="1"/>
  <c r="B257" i="9" s="1"/>
  <c r="L257" i="9"/>
  <c r="E257" i="9"/>
  <c r="M256" i="9"/>
  <c r="L256" i="9"/>
  <c r="F256" i="9" s="1"/>
  <c r="E256" i="9"/>
  <c r="B256" i="9" s="1"/>
  <c r="M255" i="9"/>
  <c r="F255" i="9" s="1"/>
  <c r="L255" i="9"/>
  <c r="E255" i="9"/>
  <c r="M254" i="9"/>
  <c r="L254" i="9"/>
  <c r="F254" i="9" s="1"/>
  <c r="E254" i="9"/>
  <c r="B254" i="9" s="1"/>
  <c r="M253" i="9"/>
  <c r="L253" i="9"/>
  <c r="E253" i="9"/>
  <c r="M252" i="9"/>
  <c r="L252" i="9"/>
  <c r="F252" i="9" s="1"/>
  <c r="E252" i="9"/>
  <c r="M251" i="9"/>
  <c r="L251" i="9"/>
  <c r="F251" i="9"/>
  <c r="B251" i="9" s="1"/>
  <c r="E251" i="9"/>
  <c r="M250" i="9"/>
  <c r="L250" i="9"/>
  <c r="F250" i="9" s="1"/>
  <c r="E250" i="9"/>
  <c r="M249" i="9"/>
  <c r="F249" i="9" s="1"/>
  <c r="B249" i="9" s="1"/>
  <c r="L249" i="9"/>
  <c r="E249" i="9"/>
  <c r="M248" i="9"/>
  <c r="L248" i="9"/>
  <c r="F248" i="9" s="1"/>
  <c r="E248" i="9"/>
  <c r="M247" i="9"/>
  <c r="F247" i="9" s="1"/>
  <c r="L247" i="9"/>
  <c r="E247" i="9"/>
  <c r="M246" i="9"/>
  <c r="L246" i="9"/>
  <c r="F246" i="9" s="1"/>
  <c r="E246" i="9"/>
  <c r="B246" i="9" s="1"/>
  <c r="M245" i="9"/>
  <c r="L245" i="9"/>
  <c r="F245" i="9" s="1"/>
  <c r="B245" i="9" s="1"/>
  <c r="E245" i="9"/>
  <c r="M244" i="9"/>
  <c r="L244" i="9"/>
  <c r="E244" i="9"/>
  <c r="M243" i="9"/>
  <c r="L243" i="9"/>
  <c r="F243" i="9"/>
  <c r="B243" i="9" s="1"/>
  <c r="E243" i="9"/>
  <c r="M242" i="9"/>
  <c r="L242" i="9"/>
  <c r="E242" i="9"/>
  <c r="M241" i="9"/>
  <c r="F241" i="9" s="1"/>
  <c r="B241" i="9" s="1"/>
  <c r="L241" i="9"/>
  <c r="E241" i="9"/>
  <c r="M240" i="9"/>
  <c r="L240" i="9"/>
  <c r="E240" i="9"/>
  <c r="M239" i="9"/>
  <c r="F239" i="9" s="1"/>
  <c r="L239" i="9"/>
  <c r="E239" i="9"/>
  <c r="M238" i="9"/>
  <c r="L238" i="9"/>
  <c r="F238" i="9" s="1"/>
  <c r="E238" i="9"/>
  <c r="B238" i="9" s="1"/>
  <c r="M237" i="9"/>
  <c r="L237" i="9"/>
  <c r="E237" i="9"/>
  <c r="M236" i="9"/>
  <c r="L236" i="9"/>
  <c r="F236" i="9" s="1"/>
  <c r="E236" i="9"/>
  <c r="M235" i="9"/>
  <c r="L235" i="9"/>
  <c r="F235" i="9"/>
  <c r="B235" i="9" s="1"/>
  <c r="E235" i="9"/>
  <c r="M234" i="9"/>
  <c r="L234" i="9"/>
  <c r="F234" i="9" s="1"/>
  <c r="E234" i="9"/>
  <c r="M233" i="9"/>
  <c r="L233" i="9"/>
  <c r="F233" i="9"/>
  <c r="B233" i="9" s="1"/>
  <c r="E233" i="9"/>
  <c r="M232" i="9"/>
  <c r="L232" i="9"/>
  <c r="F232" i="9" s="1"/>
  <c r="E232" i="9"/>
  <c r="M231" i="9"/>
  <c r="L231" i="9"/>
  <c r="F231" i="9"/>
  <c r="E231" i="9"/>
  <c r="M230" i="9"/>
  <c r="L230" i="9"/>
  <c r="F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B172" i="9" s="1"/>
  <c r="E172" i="9"/>
  <c r="H171" i="9"/>
  <c r="G171" i="9"/>
  <c r="E171" i="9" s="1"/>
  <c r="B171" i="9" s="1"/>
  <c r="F171" i="9"/>
  <c r="H170" i="9"/>
  <c r="G170" i="9"/>
  <c r="E170" i="9" s="1"/>
  <c r="F170" i="9"/>
  <c r="B170" i="9" s="1"/>
  <c r="H169" i="9"/>
  <c r="G169" i="9"/>
  <c r="F169" i="9"/>
  <c r="E169" i="9"/>
  <c r="B169" i="9" s="1"/>
  <c r="H168" i="9"/>
  <c r="E168" i="9" s="1"/>
  <c r="G168" i="9"/>
  <c r="F168" i="9"/>
  <c r="H167" i="9"/>
  <c r="G167" i="9"/>
  <c r="F167" i="9"/>
  <c r="E167" i="9"/>
  <c r="B167" i="9" s="1"/>
  <c r="H166" i="9"/>
  <c r="G166" i="9"/>
  <c r="F166" i="9"/>
  <c r="H165" i="9"/>
  <c r="G165" i="9"/>
  <c r="F165" i="9"/>
  <c r="E165" i="9"/>
  <c r="B165" i="9" s="1"/>
  <c r="H164" i="9"/>
  <c r="G164" i="9"/>
  <c r="F164" i="9"/>
  <c r="E164" i="9"/>
  <c r="B164" i="9"/>
  <c r="H163" i="9"/>
  <c r="G163" i="9"/>
  <c r="E163" i="9" s="1"/>
  <c r="B163" i="9" s="1"/>
  <c r="F163" i="9"/>
  <c r="H162" i="9"/>
  <c r="G162" i="9"/>
  <c r="F162" i="9"/>
  <c r="H161" i="9"/>
  <c r="G161" i="9"/>
  <c r="F161" i="9"/>
  <c r="E161" i="9"/>
  <c r="B161" i="9" s="1"/>
  <c r="H160" i="9"/>
  <c r="E160" i="9" s="1"/>
  <c r="B160" i="9" s="1"/>
  <c r="G160" i="9"/>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F154" i="9"/>
  <c r="H153" i="9"/>
  <c r="G153" i="9"/>
  <c r="F153" i="9"/>
  <c r="E153" i="9"/>
  <c r="B153" i="9" s="1"/>
  <c r="H152" i="9"/>
  <c r="E152" i="9" s="1"/>
  <c r="B152" i="9" s="1"/>
  <c r="G152" i="9"/>
  <c r="F152" i="9"/>
  <c r="H151" i="9"/>
  <c r="G151" i="9"/>
  <c r="E151" i="9" s="1"/>
  <c r="B151" i="9" s="1"/>
  <c r="F151" i="9"/>
  <c r="H150" i="9"/>
  <c r="G150" i="9"/>
  <c r="F150" i="9"/>
  <c r="H149" i="9"/>
  <c r="G149" i="9"/>
  <c r="E149" i="9" s="1"/>
  <c r="B149" i="9" s="1"/>
  <c r="F149" i="9"/>
  <c r="H148" i="9"/>
  <c r="G148" i="9"/>
  <c r="F148" i="9"/>
  <c r="E148" i="9"/>
  <c r="B148" i="9"/>
  <c r="H147" i="9"/>
  <c r="G147" i="9"/>
  <c r="E147" i="9" s="1"/>
  <c r="B147" i="9" s="1"/>
  <c r="F147" i="9"/>
  <c r="H146" i="9"/>
  <c r="G146" i="9"/>
  <c r="F146" i="9"/>
  <c r="H145" i="9"/>
  <c r="G145" i="9"/>
  <c r="F145" i="9"/>
  <c r="E145" i="9"/>
  <c r="B145" i="9" s="1"/>
  <c r="H144" i="9"/>
  <c r="E144" i="9" s="1"/>
  <c r="B144" i="9" s="1"/>
  <c r="G144" i="9"/>
  <c r="F144" i="9"/>
  <c r="H143" i="9"/>
  <c r="G143" i="9"/>
  <c r="E143" i="9" s="1"/>
  <c r="B143" i="9" s="1"/>
  <c r="F143" i="9"/>
  <c r="H142" i="9"/>
  <c r="G142" i="9"/>
  <c r="E142" i="9" s="1"/>
  <c r="B142" i="9" s="1"/>
  <c r="F142" i="9"/>
  <c r="H141" i="9"/>
  <c r="G141" i="9"/>
  <c r="E141" i="9" s="1"/>
  <c r="B141" i="9" s="1"/>
  <c r="F141" i="9"/>
  <c r="H140" i="9"/>
  <c r="G140" i="9"/>
  <c r="F140" i="9"/>
  <c r="B140" i="9" s="1"/>
  <c r="E140" i="9"/>
  <c r="H139" i="9"/>
  <c r="G139" i="9"/>
  <c r="E139" i="9" s="1"/>
  <c r="B139" i="9" s="1"/>
  <c r="F139" i="9"/>
  <c r="H138" i="9"/>
  <c r="G138" i="9"/>
  <c r="E138" i="9" s="1"/>
  <c r="B138" i="9" s="1"/>
  <c r="F138" i="9"/>
  <c r="H137" i="9"/>
  <c r="G137" i="9"/>
  <c r="F137" i="9"/>
  <c r="E137" i="9"/>
  <c r="B137" i="9" s="1"/>
  <c r="H136" i="9"/>
  <c r="E136" i="9" s="1"/>
  <c r="G136" i="9"/>
  <c r="F136" i="9"/>
  <c r="H135" i="9"/>
  <c r="G135" i="9"/>
  <c r="F135" i="9"/>
  <c r="E135" i="9"/>
  <c r="B135" i="9" s="1"/>
  <c r="H134" i="9"/>
  <c r="G134" i="9"/>
  <c r="E134" i="9" s="1"/>
  <c r="B134" i="9" s="1"/>
  <c r="F134" i="9"/>
  <c r="H133" i="9"/>
  <c r="G133" i="9"/>
  <c r="F133" i="9"/>
  <c r="E133" i="9"/>
  <c r="B133" i="9" s="1"/>
  <c r="H132" i="9"/>
  <c r="G132" i="9"/>
  <c r="F132" i="9"/>
  <c r="B132" i="9" s="1"/>
  <c r="E132" i="9"/>
  <c r="H131" i="9"/>
  <c r="G131" i="9"/>
  <c r="E131" i="9" s="1"/>
  <c r="B131" i="9" s="1"/>
  <c r="F131" i="9"/>
  <c r="H130" i="9"/>
  <c r="G130" i="9"/>
  <c r="E130" i="9" s="1"/>
  <c r="F130" i="9"/>
  <c r="H129" i="9"/>
  <c r="G129" i="9"/>
  <c r="F129" i="9"/>
  <c r="E129" i="9"/>
  <c r="B129" i="9" s="1"/>
  <c r="H128" i="9"/>
  <c r="E128" i="9" s="1"/>
  <c r="G128" i="9"/>
  <c r="F128" i="9"/>
  <c r="H127" i="9"/>
  <c r="G127" i="9"/>
  <c r="F127" i="9"/>
  <c r="E127" i="9"/>
  <c r="B127" i="9" s="1"/>
  <c r="H126" i="9"/>
  <c r="G126" i="9"/>
  <c r="F126" i="9"/>
  <c r="H125" i="9"/>
  <c r="G125" i="9"/>
  <c r="F125" i="9"/>
  <c r="E125" i="9"/>
  <c r="B125" i="9" s="1"/>
  <c r="H124" i="9"/>
  <c r="G124" i="9"/>
  <c r="F124" i="9"/>
  <c r="B124" i="9" s="1"/>
  <c r="E124" i="9"/>
  <c r="H123" i="9"/>
  <c r="G123" i="9"/>
  <c r="E123" i="9" s="1"/>
  <c r="B123" i="9" s="1"/>
  <c r="F123" i="9"/>
  <c r="H122" i="9"/>
  <c r="G122" i="9"/>
  <c r="F122" i="9"/>
  <c r="H121" i="9"/>
  <c r="G121" i="9"/>
  <c r="F121" i="9"/>
  <c r="E121" i="9"/>
  <c r="B121" i="9" s="1"/>
  <c r="H120" i="9"/>
  <c r="E120" i="9" s="1"/>
  <c r="B120" i="9" s="1"/>
  <c r="G120" i="9"/>
  <c r="F120" i="9"/>
  <c r="H119" i="9"/>
  <c r="G119" i="9"/>
  <c r="E119" i="9" s="1"/>
  <c r="B119" i="9" s="1"/>
  <c r="F119" i="9"/>
  <c r="H118" i="9"/>
  <c r="G118" i="9"/>
  <c r="E118" i="9" s="1"/>
  <c r="B118" i="9" s="1"/>
  <c r="F118" i="9"/>
  <c r="H117" i="9"/>
  <c r="G117" i="9"/>
  <c r="E117" i="9" s="1"/>
  <c r="B117" i="9" s="1"/>
  <c r="F117" i="9"/>
  <c r="H116" i="9"/>
  <c r="G116" i="9"/>
  <c r="F116" i="9"/>
  <c r="E116" i="9"/>
  <c r="B116" i="9"/>
  <c r="H115" i="9"/>
  <c r="G115" i="9"/>
  <c r="E115" i="9" s="1"/>
  <c r="B115" i="9" s="1"/>
  <c r="F115" i="9"/>
  <c r="H114" i="9"/>
  <c r="G114" i="9"/>
  <c r="E114" i="9" s="1"/>
  <c r="B114" i="9" s="1"/>
  <c r="F114" i="9"/>
  <c r="H113" i="9"/>
  <c r="G113" i="9"/>
  <c r="F113" i="9"/>
  <c r="E113" i="9"/>
  <c r="B113" i="9" s="1"/>
  <c r="H112" i="9"/>
  <c r="E112" i="9" s="1"/>
  <c r="B112" i="9" s="1"/>
  <c r="G112" i="9"/>
  <c r="F112" i="9"/>
  <c r="H111" i="9"/>
  <c r="G111" i="9"/>
  <c r="E111" i="9" s="1"/>
  <c r="B111" i="9" s="1"/>
  <c r="F111" i="9"/>
  <c r="H110" i="9"/>
  <c r="G110" i="9"/>
  <c r="F110" i="9"/>
  <c r="H109" i="9"/>
  <c r="G109" i="9"/>
  <c r="E109" i="9" s="1"/>
  <c r="B109" i="9" s="1"/>
  <c r="F109" i="9"/>
  <c r="H108" i="9"/>
  <c r="G108" i="9"/>
  <c r="F108" i="9"/>
  <c r="B108" i="9" s="1"/>
  <c r="E108" i="9"/>
  <c r="H107" i="9"/>
  <c r="G107" i="9"/>
  <c r="E107" i="9" s="1"/>
  <c r="B107" i="9" s="1"/>
  <c r="F107" i="9"/>
  <c r="H106" i="9"/>
  <c r="G106" i="9"/>
  <c r="F106" i="9"/>
  <c r="H105" i="9"/>
  <c r="G105" i="9"/>
  <c r="F105" i="9"/>
  <c r="E105" i="9"/>
  <c r="B105" i="9" s="1"/>
  <c r="H104" i="9"/>
  <c r="E104" i="9" s="1"/>
  <c r="G104" i="9"/>
  <c r="F104" i="9"/>
  <c r="H103" i="9"/>
  <c r="G103" i="9"/>
  <c r="F103" i="9"/>
  <c r="E103" i="9"/>
  <c r="B103" i="9" s="1"/>
  <c r="H102" i="9"/>
  <c r="G102" i="9"/>
  <c r="E102" i="9" s="1"/>
  <c r="F102" i="9"/>
  <c r="B102" i="9"/>
  <c r="H101" i="9"/>
  <c r="G101" i="9"/>
  <c r="F101" i="9"/>
  <c r="E101" i="9"/>
  <c r="B101" i="9" s="1"/>
  <c r="H100" i="9"/>
  <c r="G100" i="9"/>
  <c r="F100" i="9"/>
  <c r="B100" i="9" s="1"/>
  <c r="E100" i="9"/>
  <c r="H99" i="9"/>
  <c r="G99" i="9"/>
  <c r="E99" i="9" s="1"/>
  <c r="B99" i="9" s="1"/>
  <c r="F99" i="9"/>
  <c r="H98" i="9"/>
  <c r="G98" i="9"/>
  <c r="E98" i="9" s="1"/>
  <c r="F98" i="9"/>
  <c r="B98" i="9"/>
  <c r="H97" i="9"/>
  <c r="G97" i="9"/>
  <c r="F97" i="9"/>
  <c r="E97" i="9"/>
  <c r="B97" i="9" s="1"/>
  <c r="H96" i="9"/>
  <c r="E96" i="9" s="1"/>
  <c r="G96" i="9"/>
  <c r="F96" i="9"/>
  <c r="H95" i="9"/>
  <c r="G95" i="9"/>
  <c r="F95" i="9"/>
  <c r="E95" i="9"/>
  <c r="B95" i="9" s="1"/>
  <c r="H94" i="9"/>
  <c r="G94" i="9"/>
  <c r="F94" i="9"/>
  <c r="H93" i="9"/>
  <c r="G93" i="9"/>
  <c r="F93" i="9"/>
  <c r="E93" i="9"/>
  <c r="B93" i="9" s="1"/>
  <c r="H92" i="9"/>
  <c r="G92" i="9"/>
  <c r="F92" i="9"/>
  <c r="E92" i="9"/>
  <c r="B92" i="9"/>
  <c r="H91" i="9"/>
  <c r="G91" i="9"/>
  <c r="E91" i="9" s="1"/>
  <c r="B91" i="9" s="1"/>
  <c r="F91" i="9"/>
  <c r="H90" i="9"/>
  <c r="G90" i="9"/>
  <c r="F90" i="9"/>
  <c r="H89" i="9"/>
  <c r="G89" i="9"/>
  <c r="F89" i="9"/>
  <c r="E89" i="9"/>
  <c r="B89" i="9" s="1"/>
  <c r="H88" i="9"/>
  <c r="E88" i="9" s="1"/>
  <c r="G88" i="9"/>
  <c r="F88" i="9"/>
  <c r="H87" i="9"/>
  <c r="G87" i="9"/>
  <c r="F87" i="9"/>
  <c r="E87" i="9"/>
  <c r="B87" i="9" s="1"/>
  <c r="H86" i="9"/>
  <c r="G86" i="9"/>
  <c r="F86" i="9"/>
  <c r="H85" i="9"/>
  <c r="G85" i="9"/>
  <c r="F85" i="9"/>
  <c r="E85" i="9"/>
  <c r="B85" i="9" s="1"/>
  <c r="H84" i="9"/>
  <c r="G84" i="9"/>
  <c r="F84" i="9"/>
  <c r="E84" i="9"/>
  <c r="B84" i="9" s="1"/>
  <c r="H83" i="9"/>
  <c r="G83" i="9"/>
  <c r="E83" i="9" s="1"/>
  <c r="B83" i="9" s="1"/>
  <c r="F83" i="9"/>
  <c r="H82" i="9"/>
  <c r="G82" i="9"/>
  <c r="E82" i="9" s="1"/>
  <c r="F82" i="9"/>
  <c r="B82" i="9"/>
  <c r="H81" i="9"/>
  <c r="G81" i="9"/>
  <c r="F81" i="9"/>
  <c r="E81" i="9"/>
  <c r="B81" i="9" s="1"/>
  <c r="H80" i="9"/>
  <c r="E80" i="9" s="1"/>
  <c r="B80" i="9" s="1"/>
  <c r="G80" i="9"/>
  <c r="F80" i="9"/>
  <c r="H79" i="9"/>
  <c r="G79" i="9"/>
  <c r="E79" i="9" s="1"/>
  <c r="B79" i="9" s="1"/>
  <c r="F79" i="9"/>
  <c r="H78" i="9"/>
  <c r="G78" i="9"/>
  <c r="F78" i="9"/>
  <c r="H77" i="9"/>
  <c r="G77" i="9"/>
  <c r="E77" i="9" s="1"/>
  <c r="B77" i="9" s="1"/>
  <c r="F77" i="9"/>
  <c r="H76" i="9"/>
  <c r="G76" i="9"/>
  <c r="F76" i="9"/>
  <c r="E76" i="9"/>
  <c r="B76" i="9"/>
  <c r="H75" i="9"/>
  <c r="G75" i="9"/>
  <c r="E75" i="9" s="1"/>
  <c r="F75" i="9"/>
  <c r="H74" i="9"/>
  <c r="G74" i="9"/>
  <c r="E74" i="9" s="1"/>
  <c r="B74" i="9" s="1"/>
  <c r="F74" i="9"/>
  <c r="H73" i="9"/>
  <c r="E73" i="9" s="1"/>
  <c r="B73" i="9" s="1"/>
  <c r="G73" i="9"/>
  <c r="F73" i="9"/>
  <c r="H72" i="9"/>
  <c r="G72" i="9"/>
  <c r="F72" i="9"/>
  <c r="E72" i="9"/>
  <c r="B72" i="9" s="1"/>
  <c r="H71" i="9"/>
  <c r="G71" i="9"/>
  <c r="F71" i="9"/>
  <c r="E71" i="9"/>
  <c r="B71" i="9"/>
  <c r="H70" i="9"/>
  <c r="G70" i="9"/>
  <c r="E70" i="9" s="1"/>
  <c r="F70" i="9"/>
  <c r="B70" i="9" s="1"/>
  <c r="H69" i="9"/>
  <c r="G69" i="9"/>
  <c r="F69" i="9"/>
  <c r="E69" i="9"/>
  <c r="B69" i="9" s="1"/>
  <c r="H68" i="9"/>
  <c r="E68" i="9" s="1"/>
  <c r="B68" i="9" s="1"/>
  <c r="G68" i="9"/>
  <c r="F68" i="9"/>
  <c r="H67" i="9"/>
  <c r="G67" i="9"/>
  <c r="E67" i="9" s="1"/>
  <c r="B67" i="9" s="1"/>
  <c r="F67" i="9"/>
  <c r="H66" i="9"/>
  <c r="G66" i="9"/>
  <c r="F66" i="9"/>
  <c r="H65" i="9"/>
  <c r="G65" i="9"/>
  <c r="F65" i="9"/>
  <c r="E65" i="9"/>
  <c r="B65" i="9" s="1"/>
  <c r="H64" i="9"/>
  <c r="G64" i="9"/>
  <c r="F64" i="9"/>
  <c r="E64" i="9"/>
  <c r="B64" i="9" s="1"/>
  <c r="H63" i="9"/>
  <c r="G63" i="9"/>
  <c r="E63" i="9" s="1"/>
  <c r="B63" i="9" s="1"/>
  <c r="F63" i="9"/>
  <c r="H62" i="9"/>
  <c r="G62" i="9"/>
  <c r="E62" i="9" s="1"/>
  <c r="B62" i="9" s="1"/>
  <c r="F62" i="9"/>
  <c r="H61" i="9"/>
  <c r="G61" i="9"/>
  <c r="E61" i="9" s="1"/>
  <c r="B61" i="9" s="1"/>
  <c r="F61" i="9"/>
  <c r="H60" i="9"/>
  <c r="G60" i="9"/>
  <c r="F60" i="9"/>
  <c r="E60" i="9"/>
  <c r="B60" i="9" s="1"/>
  <c r="H59" i="9"/>
  <c r="G59" i="9"/>
  <c r="F59" i="9"/>
  <c r="E59" i="9"/>
  <c r="B59" i="9" s="1"/>
  <c r="H58" i="9"/>
  <c r="G58" i="9"/>
  <c r="F58" i="9"/>
  <c r="E58" i="9"/>
  <c r="H57" i="9"/>
  <c r="G57" i="9"/>
  <c r="F57" i="9"/>
  <c r="H56" i="9"/>
  <c r="G56" i="9"/>
  <c r="E56" i="9" s="1"/>
  <c r="B56" i="9" s="1"/>
  <c r="F56" i="9"/>
  <c r="H55" i="9"/>
  <c r="E55" i="9" s="1"/>
  <c r="B55" i="9" s="1"/>
  <c r="G55" i="9"/>
  <c r="F55" i="9"/>
  <c r="H54" i="9"/>
  <c r="G54" i="9"/>
  <c r="F54" i="9"/>
  <c r="H53" i="9"/>
  <c r="E53" i="9" s="1"/>
  <c r="G53" i="9"/>
  <c r="F53" i="9"/>
  <c r="H52" i="9"/>
  <c r="E52" i="9" s="1"/>
  <c r="B52" i="9" s="1"/>
  <c r="G52" i="9"/>
  <c r="F52" i="9"/>
  <c r="H51" i="9"/>
  <c r="E51" i="9" s="1"/>
  <c r="B51" i="9" s="1"/>
  <c r="G51" i="9"/>
  <c r="F51" i="9"/>
  <c r="H50" i="9"/>
  <c r="G50" i="9"/>
  <c r="F50" i="9"/>
  <c r="H49" i="9"/>
  <c r="G49" i="9"/>
  <c r="E49" i="9" s="1"/>
  <c r="B49" i="9" s="1"/>
  <c r="F49" i="9"/>
  <c r="H48" i="9"/>
  <c r="E48" i="9" s="1"/>
  <c r="B48" i="9" s="1"/>
  <c r="G48" i="9"/>
  <c r="F48" i="9"/>
  <c r="H47" i="9"/>
  <c r="E47" i="9" s="1"/>
  <c r="B47" i="9" s="1"/>
  <c r="G47" i="9"/>
  <c r="F47" i="9"/>
  <c r="H46" i="9"/>
  <c r="E46" i="9" s="1"/>
  <c r="B46" i="9" s="1"/>
  <c r="G46" i="9"/>
  <c r="F46" i="9"/>
  <c r="H45" i="9"/>
  <c r="G45" i="9"/>
  <c r="F45" i="9"/>
  <c r="E45" i="9"/>
  <c r="B45" i="9" s="1"/>
  <c r="H44" i="9"/>
  <c r="G44" i="9"/>
  <c r="F44" i="9"/>
  <c r="E44" i="9"/>
  <c r="B44" i="9" s="1"/>
  <c r="H43" i="9"/>
  <c r="G43" i="9"/>
  <c r="E43" i="9" s="1"/>
  <c r="B43" i="9" s="1"/>
  <c r="F43" i="9"/>
  <c r="H42" i="9"/>
  <c r="G42" i="9"/>
  <c r="E42" i="9" s="1"/>
  <c r="F42" i="9"/>
  <c r="B42" i="9"/>
  <c r="H41" i="9"/>
  <c r="G41" i="9"/>
  <c r="E41" i="9" s="1"/>
  <c r="B41" i="9" s="1"/>
  <c r="F41" i="9"/>
  <c r="H40" i="9"/>
  <c r="G40" i="9"/>
  <c r="F40" i="9"/>
  <c r="E40" i="9"/>
  <c r="H39" i="9"/>
  <c r="E39" i="9" s="1"/>
  <c r="B39" i="9" s="1"/>
  <c r="G39" i="9"/>
  <c r="F39" i="9"/>
  <c r="H38" i="9"/>
  <c r="E38" i="9" s="1"/>
  <c r="B38" i="9" s="1"/>
  <c r="G38" i="9"/>
  <c r="F38" i="9"/>
  <c r="H37" i="9"/>
  <c r="G37" i="9"/>
  <c r="E37" i="9" s="1"/>
  <c r="B37" i="9" s="1"/>
  <c r="F37" i="9"/>
  <c r="H36" i="9"/>
  <c r="G36" i="9"/>
  <c r="E36" i="9" s="1"/>
  <c r="B36" i="9" s="1"/>
  <c r="F36" i="9"/>
  <c r="H35" i="9"/>
  <c r="G35" i="9"/>
  <c r="E35" i="9" s="1"/>
  <c r="B35" i="9" s="1"/>
  <c r="F35" i="9"/>
  <c r="H34" i="9"/>
  <c r="G34" i="9"/>
  <c r="F34" i="9"/>
  <c r="H33" i="9"/>
  <c r="G33" i="9"/>
  <c r="F33" i="9"/>
  <c r="E33" i="9"/>
  <c r="B33" i="9"/>
  <c r="H32" i="9"/>
  <c r="G32" i="9"/>
  <c r="F32" i="9"/>
  <c r="E32" i="9"/>
  <c r="H31" i="9"/>
  <c r="G31" i="9"/>
  <c r="F31" i="9"/>
  <c r="H30" i="9"/>
  <c r="E30" i="9" s="1"/>
  <c r="B30" i="9" s="1"/>
  <c r="G30" i="9"/>
  <c r="F30" i="9"/>
  <c r="H29" i="9"/>
  <c r="E29" i="9" s="1"/>
  <c r="B29" i="9" s="1"/>
  <c r="G29" i="9"/>
  <c r="F29" i="9"/>
  <c r="H28" i="9"/>
  <c r="G28" i="9"/>
  <c r="F28" i="9"/>
  <c r="E28" i="9"/>
  <c r="B28" i="9" s="1"/>
  <c r="H27" i="9"/>
  <c r="G27" i="9"/>
  <c r="E27" i="9" s="1"/>
  <c r="B27" i="9" s="1"/>
  <c r="F27" i="9"/>
  <c r="H26" i="9"/>
  <c r="G26" i="9"/>
  <c r="F26" i="9"/>
  <c r="H25" i="9"/>
  <c r="G25" i="9"/>
  <c r="F25" i="9"/>
  <c r="E25" i="9"/>
  <c r="B25" i="9"/>
  <c r="F24" i="9"/>
  <c r="F4" i="9"/>
  <c r="O3" i="9"/>
  <c r="G296" i="9" s="1"/>
  <c r="I3" i="9"/>
  <c r="H310" i="9" s="1"/>
  <c r="H3" i="9"/>
  <c r="G3" i="9"/>
  <c r="D104" i="8"/>
  <c r="D97" i="8"/>
  <c r="D92" i="8"/>
  <c r="D87" i="8"/>
  <c r="C1664" i="1" s="1"/>
  <c r="D82" i="8"/>
  <c r="D77" i="8"/>
  <c r="D72" i="8"/>
  <c r="D67" i="8"/>
  <c r="D62" i="8"/>
  <c r="D57" i="8"/>
  <c r="D51" i="8" s="1"/>
  <c r="C1628" i="1" s="1"/>
  <c r="D52" i="8"/>
  <c r="D46" i="8"/>
  <c r="C1623" i="1" s="1"/>
  <c r="D37" i="8"/>
  <c r="D27" i="8"/>
  <c r="D25" i="8" s="1"/>
  <c r="D18" i="8"/>
  <c r="D8" i="8"/>
  <c r="D6" i="8" s="1"/>
  <c r="C1583" i="1" s="1"/>
  <c r="H1583" i="1" s="1"/>
  <c r="E44" i="7"/>
  <c r="D44" i="7"/>
  <c r="E39" i="7"/>
  <c r="D1572" i="1" s="1"/>
  <c r="D39" i="7"/>
  <c r="C1572" i="1" s="1"/>
  <c r="E30" i="7"/>
  <c r="D30" i="7"/>
  <c r="E23" i="7"/>
  <c r="D23" i="7"/>
  <c r="E14" i="7"/>
  <c r="D1547" i="1" s="1"/>
  <c r="D14" i="7"/>
  <c r="E7" i="7"/>
  <c r="D7" i="7"/>
  <c r="C1540" i="1" s="1"/>
  <c r="F140" i="6"/>
  <c r="F139" i="6"/>
  <c r="F138" i="6"/>
  <c r="F137" i="6"/>
  <c r="F136" i="6"/>
  <c r="F135" i="6"/>
  <c r="F134" i="6"/>
  <c r="F133" i="6"/>
  <c r="F132" i="6"/>
  <c r="F131" i="6"/>
  <c r="E130" i="6"/>
  <c r="D130" i="6"/>
  <c r="F130" i="6" s="1"/>
  <c r="E129" i="6"/>
  <c r="F128" i="6"/>
  <c r="F127" i="6"/>
  <c r="F126" i="6"/>
  <c r="F125" i="6"/>
  <c r="F124" i="6"/>
  <c r="F123" i="6"/>
  <c r="E122" i="6"/>
  <c r="E114" i="6" s="1"/>
  <c r="D122" i="6"/>
  <c r="F121" i="6"/>
  <c r="F120" i="6"/>
  <c r="F119" i="6"/>
  <c r="F118" i="6"/>
  <c r="E118" i="6"/>
  <c r="D118" i="6"/>
  <c r="F117" i="6"/>
  <c r="F116" i="6"/>
  <c r="F115" i="6"/>
  <c r="E115" i="6"/>
  <c r="D115" i="6"/>
  <c r="F113" i="6"/>
  <c r="F112" i="6"/>
  <c r="F111" i="6"/>
  <c r="F110" i="6"/>
  <c r="F109" i="6"/>
  <c r="F108" i="6"/>
  <c r="E107" i="6"/>
  <c r="D107" i="6"/>
  <c r="F106" i="6"/>
  <c r="F105" i="6"/>
  <c r="F104" i="6"/>
  <c r="F103" i="6"/>
  <c r="F102" i="6"/>
  <c r="F101" i="6"/>
  <c r="F100" i="6"/>
  <c r="E99" i="6"/>
  <c r="D99" i="6"/>
  <c r="F99" i="6" s="1"/>
  <c r="F98" i="6"/>
  <c r="F97" i="6"/>
  <c r="F96" i="6"/>
  <c r="F95" i="6"/>
  <c r="E94" i="6"/>
  <c r="E89" i="6" s="1"/>
  <c r="D94" i="6"/>
  <c r="F94" i="6" s="1"/>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F143" i="5"/>
  <c r="E143" i="5"/>
  <c r="D143" i="5"/>
  <c r="D135" i="5" s="1"/>
  <c r="F135"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E71" i="5"/>
  <c r="F71" i="5"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E536" i="4" s="1"/>
  <c r="D537" i="4"/>
  <c r="F534" i="4"/>
  <c r="F533" i="4"/>
  <c r="F532" i="4"/>
  <c r="E532" i="4"/>
  <c r="D532" i="4"/>
  <c r="F531" i="4"/>
  <c r="F530" i="4"/>
  <c r="E529" i="4"/>
  <c r="D529" i="4"/>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F485" i="4"/>
  <c r="E485" i="4"/>
  <c r="D485" i="4"/>
  <c r="F484" i="4"/>
  <c r="F483" i="4"/>
  <c r="F482" i="4"/>
  <c r="F481" i="4"/>
  <c r="F480" i="4"/>
  <c r="E480" i="4"/>
  <c r="E479" i="4" s="1"/>
  <c r="D480" i="4"/>
  <c r="D479" i="4" s="1"/>
  <c r="F479" i="4" s="1"/>
  <c r="F478" i="4"/>
  <c r="F477" i="4"/>
  <c r="F476" i="4"/>
  <c r="E476" i="4"/>
  <c r="D476" i="4"/>
  <c r="F475" i="4"/>
  <c r="F474" i="4"/>
  <c r="E473" i="4"/>
  <c r="D473" i="4"/>
  <c r="F473" i="4" s="1"/>
  <c r="F472" i="4"/>
  <c r="F471" i="4"/>
  <c r="F470" i="4"/>
  <c r="E470" i="4"/>
  <c r="D470" i="4"/>
  <c r="F469" i="4"/>
  <c r="F468"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E431" i="4" s="1"/>
  <c r="D432" i="4"/>
  <c r="D431" i="4" s="1"/>
  <c r="F428" i="4"/>
  <c r="E428" i="4"/>
  <c r="D428" i="4"/>
  <c r="F427" i="4"/>
  <c r="E427" i="4"/>
  <c r="D422" i="1" s="1"/>
  <c r="D427" i="4"/>
  <c r="D648" i="4" s="1"/>
  <c r="F648" i="4" s="1"/>
  <c r="E426" i="4"/>
  <c r="D421" i="1" s="1"/>
  <c r="D426" i="4"/>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E366" i="4"/>
  <c r="D366" i="4"/>
  <c r="F365" i="4"/>
  <c r="F364" i="4"/>
  <c r="F363" i="4"/>
  <c r="E362" i="4"/>
  <c r="D362" i="4"/>
  <c r="F362" i="4" s="1"/>
  <c r="E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3" i="4"/>
  <c r="F312" i="4"/>
  <c r="F311" i="4"/>
  <c r="E310" i="4"/>
  <c r="D310" i="4"/>
  <c r="F310" i="4" s="1"/>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3" i="4"/>
  <c r="D273" i="4"/>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E221" i="4" s="1"/>
  <c r="D222" i="4"/>
  <c r="D221" i="4" s="1"/>
  <c r="F221"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5" i="4" s="1"/>
  <c r="F163" i="4"/>
  <c r="F162" i="4"/>
  <c r="F161" i="4"/>
  <c r="E160" i="4"/>
  <c r="D160" i="4"/>
  <c r="F160" i="4" s="1"/>
  <c r="F159" i="4"/>
  <c r="F158" i="4"/>
  <c r="F157" i="4"/>
  <c r="F156" i="4"/>
  <c r="F155" i="4"/>
  <c r="E154" i="4"/>
  <c r="D154" i="4"/>
  <c r="D153" i="4"/>
  <c r="F151" i="4"/>
  <c r="F150" i="4"/>
  <c r="F149" i="4"/>
  <c r="F148" i="4"/>
  <c r="F147" i="4"/>
  <c r="F146" i="4"/>
  <c r="F145" i="4"/>
  <c r="F144" i="4"/>
  <c r="F143" i="4"/>
  <c r="F142" i="4"/>
  <c r="F141" i="4"/>
  <c r="E141" i="4"/>
  <c r="E140" i="4" s="1"/>
  <c r="D141" i="4"/>
  <c r="D140" i="4" s="1"/>
  <c r="F140" i="4" s="1"/>
  <c r="F139" i="4"/>
  <c r="F138" i="4"/>
  <c r="F137" i="4"/>
  <c r="F136" i="4"/>
  <c r="E135" i="4"/>
  <c r="E134" i="4" s="1"/>
  <c r="D135" i="4"/>
  <c r="D134" i="4"/>
  <c r="F133" i="4"/>
  <c r="F132" i="4"/>
  <c r="F131" i="4"/>
  <c r="F130" i="4"/>
  <c r="E129" i="4"/>
  <c r="D129" i="4"/>
  <c r="F129" i="4" s="1"/>
  <c r="F128" i="4"/>
  <c r="F127" i="4"/>
  <c r="E126" i="4"/>
  <c r="D126" i="4"/>
  <c r="D125" i="4" s="1"/>
  <c r="F124" i="4"/>
  <c r="F123" i="4"/>
  <c r="F122" i="4"/>
  <c r="F121" i="4"/>
  <c r="F120" i="4"/>
  <c r="E120" i="4"/>
  <c r="D120" i="4"/>
  <c r="F119" i="4"/>
  <c r="F118" i="4"/>
  <c r="F117" i="4"/>
  <c r="F116" i="4"/>
  <c r="F115" i="4"/>
  <c r="F114" i="4"/>
  <c r="F113" i="4"/>
  <c r="E112" i="4"/>
  <c r="D112" i="4"/>
  <c r="F111" i="4"/>
  <c r="F110" i="4"/>
  <c r="F109" i="4"/>
  <c r="F108" i="4"/>
  <c r="E107" i="4"/>
  <c r="D107" i="4"/>
  <c r="F107" i="4" s="1"/>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F50" i="4"/>
  <c r="E50" i="4"/>
  <c r="E49" i="4" s="1"/>
  <c r="D45" i="1" s="1"/>
  <c r="D50" i="4"/>
  <c r="D49" i="4" s="1"/>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I41" i="3"/>
  <c r="G41" i="3"/>
  <c r="B41" i="3"/>
  <c r="G40" i="3"/>
  <c r="B40" i="3"/>
  <c r="G39" i="3"/>
  <c r="B39" i="3"/>
  <c r="H38" i="3"/>
  <c r="G38" i="3"/>
  <c r="B38" i="3"/>
  <c r="H36" i="3"/>
  <c r="G36" i="3"/>
  <c r="B36"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4" i="1"/>
  <c r="G1684" i="1"/>
  <c r="C1684" i="1"/>
  <c r="C1683" i="1"/>
  <c r="H1683" i="1" s="1"/>
  <c r="C1682" i="1"/>
  <c r="C1681" i="1"/>
  <c r="G1681" i="1" s="1"/>
  <c r="C1680" i="1"/>
  <c r="H1680" i="1" s="1"/>
  <c r="H1679" i="1"/>
  <c r="G1679" i="1"/>
  <c r="C1679" i="1"/>
  <c r="H1678" i="1"/>
  <c r="G1678" i="1"/>
  <c r="C1678" i="1"/>
  <c r="C1677" i="1"/>
  <c r="C1676" i="1"/>
  <c r="H1675" i="1"/>
  <c r="G1675" i="1"/>
  <c r="C1675" i="1"/>
  <c r="G1674" i="1"/>
  <c r="C1674" i="1"/>
  <c r="H1674" i="1" s="1"/>
  <c r="C1673" i="1"/>
  <c r="C1672" i="1"/>
  <c r="H1672" i="1" s="1"/>
  <c r="H1671" i="1"/>
  <c r="G1671" i="1"/>
  <c r="C1671" i="1"/>
  <c r="H1670" i="1"/>
  <c r="G1670" i="1"/>
  <c r="C1670" i="1"/>
  <c r="C1669" i="1"/>
  <c r="G1668" i="1"/>
  <c r="C1668" i="1"/>
  <c r="H1668" i="1" s="1"/>
  <c r="H1667" i="1"/>
  <c r="G1667" i="1"/>
  <c r="C1667" i="1"/>
  <c r="C1666" i="1"/>
  <c r="G1665" i="1"/>
  <c r="C1665" i="1"/>
  <c r="H1665" i="1" s="1"/>
  <c r="H1663" i="1"/>
  <c r="C1663" i="1"/>
  <c r="G1663" i="1" s="1"/>
  <c r="H1662" i="1"/>
  <c r="G1662" i="1"/>
  <c r="C1662" i="1"/>
  <c r="C1661" i="1"/>
  <c r="H1660" i="1"/>
  <c r="G1660" i="1"/>
  <c r="C1660" i="1"/>
  <c r="H1659" i="1"/>
  <c r="G1659" i="1"/>
  <c r="C1659" i="1"/>
  <c r="C1658" i="1"/>
  <c r="H1657" i="1"/>
  <c r="G1657" i="1"/>
  <c r="C1657" i="1"/>
  <c r="C1656" i="1"/>
  <c r="H1656" i="1" s="1"/>
  <c r="H1655" i="1"/>
  <c r="G1655" i="1"/>
  <c r="C1655" i="1"/>
  <c r="H1654" i="1"/>
  <c r="G1654" i="1"/>
  <c r="C1654" i="1"/>
  <c r="C1653" i="1"/>
  <c r="C1652" i="1"/>
  <c r="H1651" i="1"/>
  <c r="G1651" i="1"/>
  <c r="C1651" i="1"/>
  <c r="G1650" i="1"/>
  <c r="C1650" i="1"/>
  <c r="H1650" i="1" s="1"/>
  <c r="C1649" i="1"/>
  <c r="H1648" i="1"/>
  <c r="C1648" i="1"/>
  <c r="G1648" i="1" s="1"/>
  <c r="H1647" i="1"/>
  <c r="G1647" i="1"/>
  <c r="C1647" i="1"/>
  <c r="H1646" i="1"/>
  <c r="G1646" i="1"/>
  <c r="C1646" i="1"/>
  <c r="C1645" i="1"/>
  <c r="H1644" i="1"/>
  <c r="G1644" i="1"/>
  <c r="C1644" i="1"/>
  <c r="H1643" i="1"/>
  <c r="G1643" i="1"/>
  <c r="C1643" i="1"/>
  <c r="G1642" i="1"/>
  <c r="C1642" i="1"/>
  <c r="H1642" i="1" s="1"/>
  <c r="H1641" i="1"/>
  <c r="G1641" i="1"/>
  <c r="C1641" i="1"/>
  <c r="H1640" i="1"/>
  <c r="C1640" i="1"/>
  <c r="G1640" i="1" s="1"/>
  <c r="H1639" i="1"/>
  <c r="G1639" i="1"/>
  <c r="C1639" i="1"/>
  <c r="H1638" i="1"/>
  <c r="G1638" i="1"/>
  <c r="C1638" i="1"/>
  <c r="C1637" i="1"/>
  <c r="C1636" i="1"/>
  <c r="H1635" i="1"/>
  <c r="C1635" i="1"/>
  <c r="G1635" i="1" s="1"/>
  <c r="C1634" i="1"/>
  <c r="H1634" i="1" s="1"/>
  <c r="C1633" i="1"/>
  <c r="H1632" i="1"/>
  <c r="C1632" i="1"/>
  <c r="G1632" i="1" s="1"/>
  <c r="H1631" i="1"/>
  <c r="G1631" i="1"/>
  <c r="C1631" i="1"/>
  <c r="H1630" i="1"/>
  <c r="G1630" i="1"/>
  <c r="C1630" i="1"/>
  <c r="C1629" i="1"/>
  <c r="H1627" i="1"/>
  <c r="G1627" i="1"/>
  <c r="C1627" i="1"/>
  <c r="G1626" i="1"/>
  <c r="C1626" i="1"/>
  <c r="H1626" i="1" s="1"/>
  <c r="H1625" i="1"/>
  <c r="G1625" i="1"/>
  <c r="C1625" i="1"/>
  <c r="C1624" i="1"/>
  <c r="G1624" i="1" s="1"/>
  <c r="C1620" i="1"/>
  <c r="H1620" i="1" s="1"/>
  <c r="H1619" i="1"/>
  <c r="G1619" i="1"/>
  <c r="C1619" i="1"/>
  <c r="G1618" i="1"/>
  <c r="C1618" i="1"/>
  <c r="H1618" i="1" s="1"/>
  <c r="G1617" i="1"/>
  <c r="C1617" i="1"/>
  <c r="H1617" i="1" s="1"/>
  <c r="H1616" i="1"/>
  <c r="C1616" i="1"/>
  <c r="G1616" i="1" s="1"/>
  <c r="H1615" i="1"/>
  <c r="G1615" i="1"/>
  <c r="C1615" i="1"/>
  <c r="H1614" i="1"/>
  <c r="G1614" i="1"/>
  <c r="C1614" i="1"/>
  <c r="C1613" i="1"/>
  <c r="G1612" i="1"/>
  <c r="C1612" i="1"/>
  <c r="H1612" i="1" s="1"/>
  <c r="H1611" i="1"/>
  <c r="G1611" i="1"/>
  <c r="C1611" i="1"/>
  <c r="C1610" i="1"/>
  <c r="G1609" i="1"/>
  <c r="C1609" i="1"/>
  <c r="H1609" i="1" s="1"/>
  <c r="H1608" i="1"/>
  <c r="C1608" i="1"/>
  <c r="G1608" i="1" s="1"/>
  <c r="C1607" i="1"/>
  <c r="H1606" i="1"/>
  <c r="G1606" i="1"/>
  <c r="C1606" i="1"/>
  <c r="C1605" i="1"/>
  <c r="C1604" i="1"/>
  <c r="H1604" i="1" s="1"/>
  <c r="H1603" i="1"/>
  <c r="G1603" i="1"/>
  <c r="C1603" i="1"/>
  <c r="C1602" i="1"/>
  <c r="H1602" i="1" s="1"/>
  <c r="C1601" i="1"/>
  <c r="H1601" i="1" s="1"/>
  <c r="H1600" i="1"/>
  <c r="C1600" i="1"/>
  <c r="G1600" i="1" s="1"/>
  <c r="H1599" i="1"/>
  <c r="G1599" i="1"/>
  <c r="C1599" i="1"/>
  <c r="G1598" i="1"/>
  <c r="C1598" i="1"/>
  <c r="H1598" i="1" s="1"/>
  <c r="C1597" i="1"/>
  <c r="G1596" i="1"/>
  <c r="C1596" i="1"/>
  <c r="H1596" i="1" s="1"/>
  <c r="H1595" i="1"/>
  <c r="G1595" i="1"/>
  <c r="C1595" i="1"/>
  <c r="C1594" i="1"/>
  <c r="C1593" i="1"/>
  <c r="H1593" i="1" s="1"/>
  <c r="H1592" i="1"/>
  <c r="C1592" i="1"/>
  <c r="G1592" i="1" s="1"/>
  <c r="C1591" i="1"/>
  <c r="G1590" i="1"/>
  <c r="C1590" i="1"/>
  <c r="H1590" i="1" s="1"/>
  <c r="C1589" i="1"/>
  <c r="C1588" i="1"/>
  <c r="H1588" i="1" s="1"/>
  <c r="G1587" i="1"/>
  <c r="C1587" i="1"/>
  <c r="H1587" i="1" s="1"/>
  <c r="G1586" i="1"/>
  <c r="C1586" i="1"/>
  <c r="H1586" i="1" s="1"/>
  <c r="C1585" i="1"/>
  <c r="H1585" i="1" s="1"/>
  <c r="H1584" i="1"/>
  <c r="C1584" i="1"/>
  <c r="G1584" i="1" s="1"/>
  <c r="G1582" i="1"/>
  <c r="C1582" i="1"/>
  <c r="H1582" i="1" s="1"/>
  <c r="D1581" i="1"/>
  <c r="C1581" i="1"/>
  <c r="H1581" i="1" s="1"/>
  <c r="D1580" i="1"/>
  <c r="C1580" i="1"/>
  <c r="J1580" i="1" s="1"/>
  <c r="H1579" i="1"/>
  <c r="D1579" i="1"/>
  <c r="C1579" i="1"/>
  <c r="D1578" i="1"/>
  <c r="H1578" i="1" s="1"/>
  <c r="C1578" i="1"/>
  <c r="C1577" i="1"/>
  <c r="D1576" i="1"/>
  <c r="C1576" i="1"/>
  <c r="H1576" i="1" s="1"/>
  <c r="D1575" i="1"/>
  <c r="C1575" i="1"/>
  <c r="D1574" i="1"/>
  <c r="C1574" i="1"/>
  <c r="D1573" i="1"/>
  <c r="C1573" i="1"/>
  <c r="D1570" i="1"/>
  <c r="H1570" i="1" s="1"/>
  <c r="C1570" i="1"/>
  <c r="D1569" i="1"/>
  <c r="C1569" i="1"/>
  <c r="D1568" i="1"/>
  <c r="C1568" i="1"/>
  <c r="D1567" i="1"/>
  <c r="C1567" i="1"/>
  <c r="G1567" i="1" s="1"/>
  <c r="D1566" i="1"/>
  <c r="G1566" i="1" s="1"/>
  <c r="C1566" i="1"/>
  <c r="D1565" i="1"/>
  <c r="G1565" i="1" s="1"/>
  <c r="C1565" i="1"/>
  <c r="D1564" i="1"/>
  <c r="C1564" i="1"/>
  <c r="H1564" i="1" s="1"/>
  <c r="D1563" i="1"/>
  <c r="D1562" i="1"/>
  <c r="C1562" i="1"/>
  <c r="D1561" i="1"/>
  <c r="C1561" i="1"/>
  <c r="J1561" i="1" s="1"/>
  <c r="D1560" i="1"/>
  <c r="C1560" i="1"/>
  <c r="H1559" i="1"/>
  <c r="D1559" i="1"/>
  <c r="C1559" i="1"/>
  <c r="G1559" i="1" s="1"/>
  <c r="I1559" i="1" s="1"/>
  <c r="D1558" i="1"/>
  <c r="C1558" i="1"/>
  <c r="J1558" i="1" s="1"/>
  <c r="D1557" i="1"/>
  <c r="C1557" i="1"/>
  <c r="G1557" i="1" s="1"/>
  <c r="D1556" i="1"/>
  <c r="C1556" i="1"/>
  <c r="D1554" i="1"/>
  <c r="C1554" i="1"/>
  <c r="H1553" i="1"/>
  <c r="D1553" i="1"/>
  <c r="C1553" i="1"/>
  <c r="D1552" i="1"/>
  <c r="J1552" i="1" s="1"/>
  <c r="C1552" i="1"/>
  <c r="H1552" i="1" s="1"/>
  <c r="D1551" i="1"/>
  <c r="C1551" i="1"/>
  <c r="D1550" i="1"/>
  <c r="C1550" i="1"/>
  <c r="D1549" i="1"/>
  <c r="C1549" i="1"/>
  <c r="G1549" i="1" s="1"/>
  <c r="J1548" i="1"/>
  <c r="D1548" i="1"/>
  <c r="H1548" i="1" s="1"/>
  <c r="C1548" i="1"/>
  <c r="C1547" i="1"/>
  <c r="D1546" i="1"/>
  <c r="C1546" i="1"/>
  <c r="J1546" i="1" s="1"/>
  <c r="D1545" i="1"/>
  <c r="C1545" i="1"/>
  <c r="H1545" i="1" s="1"/>
  <c r="D1544" i="1"/>
  <c r="C1544" i="1"/>
  <c r="J1544" i="1" s="1"/>
  <c r="D1543" i="1"/>
  <c r="G1543" i="1" s="1"/>
  <c r="C1543" i="1"/>
  <c r="D1542" i="1"/>
  <c r="C1542" i="1"/>
  <c r="D1541" i="1"/>
  <c r="C1541" i="1"/>
  <c r="J1541" i="1" s="1"/>
  <c r="D1536" i="1"/>
  <c r="C1536" i="1"/>
  <c r="H1536" i="1" s="1"/>
  <c r="H1535" i="1"/>
  <c r="G1535" i="1"/>
  <c r="D1535" i="1"/>
  <c r="C1535" i="1"/>
  <c r="G1534" i="1"/>
  <c r="D1534" i="1"/>
  <c r="C1534" i="1"/>
  <c r="H1534" i="1" s="1"/>
  <c r="H1533" i="1"/>
  <c r="G1533" i="1"/>
  <c r="D1533" i="1"/>
  <c r="C1533" i="1"/>
  <c r="G1532" i="1"/>
  <c r="D1532" i="1"/>
  <c r="C1532" i="1"/>
  <c r="H1532" i="1" s="1"/>
  <c r="H1531" i="1"/>
  <c r="G1531" i="1"/>
  <c r="D1531" i="1"/>
  <c r="C1531" i="1"/>
  <c r="D1530" i="1"/>
  <c r="C1530" i="1"/>
  <c r="H1530" i="1" s="1"/>
  <c r="H1529" i="1"/>
  <c r="G1529" i="1"/>
  <c r="D1529" i="1"/>
  <c r="C1529" i="1"/>
  <c r="D1528" i="1"/>
  <c r="C1528" i="1"/>
  <c r="H1528" i="1" s="1"/>
  <c r="H1527" i="1"/>
  <c r="G1527" i="1"/>
  <c r="D1527" i="1"/>
  <c r="C1527" i="1"/>
  <c r="G1526" i="1"/>
  <c r="D1526" i="1"/>
  <c r="C1526" i="1"/>
  <c r="H1526" i="1" s="1"/>
  <c r="D1525" i="1"/>
  <c r="D1524" i="1"/>
  <c r="C1524" i="1"/>
  <c r="H1524" i="1" s="1"/>
  <c r="H1523" i="1"/>
  <c r="G1523" i="1"/>
  <c r="D1523" i="1"/>
  <c r="C1523" i="1"/>
  <c r="G1522" i="1"/>
  <c r="D1522" i="1"/>
  <c r="C1522" i="1"/>
  <c r="H1522" i="1" s="1"/>
  <c r="H1521" i="1"/>
  <c r="G1521" i="1"/>
  <c r="D1521" i="1"/>
  <c r="C1521" i="1"/>
  <c r="G1520" i="1"/>
  <c r="D1520" i="1"/>
  <c r="C1520" i="1"/>
  <c r="H1520" i="1" s="1"/>
  <c r="H1519" i="1"/>
  <c r="G1519" i="1"/>
  <c r="D1519" i="1"/>
  <c r="C1519" i="1"/>
  <c r="D1518" i="1"/>
  <c r="C1518" i="1"/>
  <c r="H1518" i="1" s="1"/>
  <c r="H1517" i="1"/>
  <c r="G1517" i="1"/>
  <c r="D1517" i="1"/>
  <c r="C1517" i="1"/>
  <c r="D1516" i="1"/>
  <c r="C1516" i="1"/>
  <c r="H1516" i="1" s="1"/>
  <c r="H1515" i="1"/>
  <c r="G1515" i="1"/>
  <c r="D1515" i="1"/>
  <c r="C1515" i="1"/>
  <c r="G1514" i="1"/>
  <c r="D1514" i="1"/>
  <c r="C1514" i="1"/>
  <c r="H1514" i="1" s="1"/>
  <c r="H1513" i="1"/>
  <c r="G1513" i="1"/>
  <c r="D1513" i="1"/>
  <c r="C1513" i="1"/>
  <c r="G1512" i="1"/>
  <c r="D1512" i="1"/>
  <c r="C1512" i="1"/>
  <c r="H1512" i="1" s="1"/>
  <c r="H1511" i="1"/>
  <c r="G1511" i="1"/>
  <c r="D1511" i="1"/>
  <c r="C1511" i="1"/>
  <c r="D1510" i="1"/>
  <c r="H1509" i="1"/>
  <c r="G1509" i="1"/>
  <c r="D1509" i="1"/>
  <c r="C1509" i="1"/>
  <c r="D1508" i="1"/>
  <c r="C1508" i="1"/>
  <c r="H1508" i="1" s="1"/>
  <c r="H1507" i="1"/>
  <c r="G1507" i="1"/>
  <c r="D1507" i="1"/>
  <c r="C1507" i="1"/>
  <c r="G1506" i="1"/>
  <c r="D1506" i="1"/>
  <c r="C1506" i="1"/>
  <c r="H1506" i="1" s="1"/>
  <c r="D1505" i="1"/>
  <c r="G1505" i="1" s="1"/>
  <c r="C1505" i="1"/>
  <c r="G1504" i="1"/>
  <c r="D1504" i="1"/>
  <c r="C1504" i="1"/>
  <c r="H1504" i="1" s="1"/>
  <c r="H1503" i="1"/>
  <c r="G1503" i="1"/>
  <c r="D1503" i="1"/>
  <c r="C1503" i="1"/>
  <c r="D1502" i="1"/>
  <c r="C1502" i="1"/>
  <c r="H1502" i="1" s="1"/>
  <c r="H1501" i="1"/>
  <c r="G1501" i="1"/>
  <c r="D1501" i="1"/>
  <c r="C1501" i="1"/>
  <c r="D1500" i="1"/>
  <c r="C1500" i="1"/>
  <c r="H1500" i="1" s="1"/>
  <c r="H1499" i="1"/>
  <c r="G1499" i="1"/>
  <c r="D1499" i="1"/>
  <c r="C1499" i="1"/>
  <c r="G1498" i="1"/>
  <c r="D1498" i="1"/>
  <c r="C1498" i="1"/>
  <c r="H1498" i="1" s="1"/>
  <c r="H1497" i="1"/>
  <c r="G1497" i="1"/>
  <c r="D1497" i="1"/>
  <c r="C1497" i="1"/>
  <c r="G1496" i="1"/>
  <c r="D1496" i="1"/>
  <c r="C1496" i="1"/>
  <c r="H1496" i="1" s="1"/>
  <c r="H1495" i="1"/>
  <c r="G1495" i="1"/>
  <c r="D1495" i="1"/>
  <c r="C1495" i="1"/>
  <c r="D1494" i="1"/>
  <c r="C1494" i="1"/>
  <c r="H1494" i="1" s="1"/>
  <c r="H1493" i="1"/>
  <c r="G1493" i="1"/>
  <c r="D1493" i="1"/>
  <c r="C1493" i="1"/>
  <c r="D1492" i="1"/>
  <c r="C1492" i="1"/>
  <c r="H1492" i="1" s="1"/>
  <c r="H1491" i="1"/>
  <c r="G1491" i="1"/>
  <c r="D1491" i="1"/>
  <c r="C1491" i="1"/>
  <c r="G1490" i="1"/>
  <c r="D1490" i="1"/>
  <c r="C1490" i="1"/>
  <c r="H1490" i="1" s="1"/>
  <c r="H1489" i="1"/>
  <c r="G1489" i="1"/>
  <c r="D1489" i="1"/>
  <c r="C1489" i="1"/>
  <c r="G1488" i="1"/>
  <c r="D1488" i="1"/>
  <c r="C1488" i="1"/>
  <c r="H1488" i="1" s="1"/>
  <c r="H1487" i="1"/>
  <c r="G1487" i="1"/>
  <c r="D1487" i="1"/>
  <c r="C1487" i="1"/>
  <c r="D1486" i="1"/>
  <c r="C1486" i="1"/>
  <c r="H1486" i="1" s="1"/>
  <c r="H1485" i="1"/>
  <c r="G1485" i="1"/>
  <c r="D1485" i="1"/>
  <c r="C1485" i="1"/>
  <c r="D1484" i="1"/>
  <c r="C1484" i="1"/>
  <c r="H1484" i="1" s="1"/>
  <c r="H1483" i="1"/>
  <c r="G1483" i="1"/>
  <c r="D1483" i="1"/>
  <c r="C1483" i="1"/>
  <c r="G1482" i="1"/>
  <c r="D1482" i="1"/>
  <c r="C1482" i="1"/>
  <c r="H1482" i="1" s="1"/>
  <c r="H1481" i="1"/>
  <c r="G1481" i="1"/>
  <c r="D1481" i="1"/>
  <c r="C1481" i="1"/>
  <c r="G1480" i="1"/>
  <c r="D1480" i="1"/>
  <c r="C1480" i="1"/>
  <c r="H1480" i="1" s="1"/>
  <c r="H1479" i="1"/>
  <c r="G1479" i="1"/>
  <c r="D1479" i="1"/>
  <c r="C1479" i="1"/>
  <c r="D1478" i="1"/>
  <c r="C1478" i="1"/>
  <c r="H1478" i="1" s="1"/>
  <c r="H1477" i="1"/>
  <c r="G1477" i="1"/>
  <c r="D1477" i="1"/>
  <c r="C1477" i="1"/>
  <c r="D1476" i="1"/>
  <c r="C1476" i="1"/>
  <c r="H1476" i="1" s="1"/>
  <c r="H1475" i="1"/>
  <c r="G1475" i="1"/>
  <c r="D1475" i="1"/>
  <c r="C1475" i="1"/>
  <c r="G1474" i="1"/>
  <c r="D1474" i="1"/>
  <c r="C1474" i="1"/>
  <c r="H1474" i="1" s="1"/>
  <c r="H1473" i="1"/>
  <c r="G1473" i="1"/>
  <c r="D1473" i="1"/>
  <c r="C1473" i="1"/>
  <c r="G1472" i="1"/>
  <c r="D1472" i="1"/>
  <c r="C1472" i="1"/>
  <c r="H1472" i="1" s="1"/>
  <c r="H1471" i="1"/>
  <c r="G1471" i="1"/>
  <c r="D1471" i="1"/>
  <c r="C1471" i="1"/>
  <c r="D1470" i="1"/>
  <c r="C1470" i="1"/>
  <c r="H1470" i="1" s="1"/>
  <c r="H1469" i="1"/>
  <c r="G1469" i="1"/>
  <c r="D1469" i="1"/>
  <c r="C1469" i="1"/>
  <c r="D1468" i="1"/>
  <c r="C1468" i="1"/>
  <c r="H1468" i="1" s="1"/>
  <c r="H1467" i="1"/>
  <c r="G1467" i="1"/>
  <c r="D1467" i="1"/>
  <c r="C1467" i="1"/>
  <c r="G1466" i="1"/>
  <c r="D1466" i="1"/>
  <c r="C1466" i="1"/>
  <c r="H1466" i="1" s="1"/>
  <c r="H1465" i="1"/>
  <c r="G1465" i="1"/>
  <c r="D1465" i="1"/>
  <c r="C1465" i="1"/>
  <c r="G1464" i="1"/>
  <c r="D1464" i="1"/>
  <c r="C1464" i="1"/>
  <c r="H1464" i="1" s="1"/>
  <c r="H1463" i="1"/>
  <c r="G1463" i="1"/>
  <c r="D1463" i="1"/>
  <c r="C1463" i="1"/>
  <c r="D1462" i="1"/>
  <c r="C1462" i="1"/>
  <c r="H1462" i="1" s="1"/>
  <c r="H1461" i="1"/>
  <c r="G1461" i="1"/>
  <c r="D1461" i="1"/>
  <c r="C1461" i="1"/>
  <c r="D1460" i="1"/>
  <c r="C1460" i="1"/>
  <c r="H1460" i="1" s="1"/>
  <c r="H1459" i="1"/>
  <c r="G1459" i="1"/>
  <c r="D1459" i="1"/>
  <c r="C1459" i="1"/>
  <c r="G1458" i="1"/>
  <c r="D1458" i="1"/>
  <c r="C1458" i="1"/>
  <c r="H1458" i="1" s="1"/>
  <c r="H1457" i="1"/>
  <c r="G1457" i="1"/>
  <c r="D1457" i="1"/>
  <c r="C1457" i="1"/>
  <c r="G1456" i="1"/>
  <c r="D1456" i="1"/>
  <c r="C1456" i="1"/>
  <c r="H1456" i="1" s="1"/>
  <c r="H1455" i="1"/>
  <c r="G1455" i="1"/>
  <c r="D1455" i="1"/>
  <c r="C1455" i="1"/>
  <c r="D1454" i="1"/>
  <c r="C1454" i="1"/>
  <c r="H1454" i="1" s="1"/>
  <c r="H1453" i="1"/>
  <c r="G1453" i="1"/>
  <c r="D1453" i="1"/>
  <c r="C1453" i="1"/>
  <c r="D1452" i="1"/>
  <c r="C1452" i="1"/>
  <c r="H1452" i="1" s="1"/>
  <c r="H1451" i="1"/>
  <c r="G1451" i="1"/>
  <c r="D1451" i="1"/>
  <c r="C1451" i="1"/>
  <c r="G1450" i="1"/>
  <c r="D1450" i="1"/>
  <c r="C1450" i="1"/>
  <c r="H1450" i="1" s="1"/>
  <c r="H1449" i="1"/>
  <c r="G1449" i="1"/>
  <c r="D1449" i="1"/>
  <c r="C1449" i="1"/>
  <c r="G1448" i="1"/>
  <c r="D1448" i="1"/>
  <c r="C1448" i="1"/>
  <c r="H1448" i="1" s="1"/>
  <c r="H1447" i="1"/>
  <c r="G1447" i="1"/>
  <c r="D1447" i="1"/>
  <c r="C1447" i="1"/>
  <c r="D1446" i="1"/>
  <c r="C1446" i="1"/>
  <c r="H1446" i="1" s="1"/>
  <c r="H1445" i="1"/>
  <c r="G1445" i="1"/>
  <c r="D1445" i="1"/>
  <c r="C1445" i="1"/>
  <c r="D1444" i="1"/>
  <c r="C1444" i="1"/>
  <c r="H1444" i="1" s="1"/>
  <c r="H1443" i="1"/>
  <c r="G1443" i="1"/>
  <c r="D1443" i="1"/>
  <c r="C1443" i="1"/>
  <c r="G1442" i="1"/>
  <c r="D1442" i="1"/>
  <c r="C1442" i="1"/>
  <c r="H1442" i="1" s="1"/>
  <c r="H1441" i="1"/>
  <c r="G1441" i="1"/>
  <c r="D1441" i="1"/>
  <c r="C1441" i="1"/>
  <c r="G1440" i="1"/>
  <c r="D1440" i="1"/>
  <c r="C1440" i="1"/>
  <c r="H1440" i="1" s="1"/>
  <c r="H1439" i="1"/>
  <c r="G1439" i="1"/>
  <c r="D1439" i="1"/>
  <c r="C1439" i="1"/>
  <c r="D1438" i="1"/>
  <c r="C1438" i="1"/>
  <c r="H1438" i="1" s="1"/>
  <c r="H1437" i="1"/>
  <c r="G1437" i="1"/>
  <c r="D1437" i="1"/>
  <c r="C1437" i="1"/>
  <c r="D1436" i="1"/>
  <c r="C1436" i="1"/>
  <c r="H1436" i="1" s="1"/>
  <c r="H1435" i="1"/>
  <c r="G1435" i="1"/>
  <c r="D1435" i="1"/>
  <c r="C1435" i="1"/>
  <c r="G1434" i="1"/>
  <c r="D1434" i="1"/>
  <c r="C1434" i="1"/>
  <c r="H1434" i="1" s="1"/>
  <c r="H1433" i="1"/>
  <c r="G1433" i="1"/>
  <c r="D1433" i="1"/>
  <c r="C1433" i="1"/>
  <c r="G1432" i="1"/>
  <c r="D1432" i="1"/>
  <c r="C1432" i="1"/>
  <c r="H1432" i="1" s="1"/>
  <c r="G1430" i="1"/>
  <c r="D1430" i="1"/>
  <c r="C1430" i="1"/>
  <c r="H1430" i="1" s="1"/>
  <c r="H1429" i="1"/>
  <c r="G1429" i="1"/>
  <c r="D1429" i="1"/>
  <c r="C1429" i="1"/>
  <c r="G1428" i="1"/>
  <c r="D1428" i="1"/>
  <c r="C1428" i="1"/>
  <c r="H1428" i="1" s="1"/>
  <c r="H1427" i="1"/>
  <c r="G1427" i="1"/>
  <c r="D1427" i="1"/>
  <c r="C1427" i="1"/>
  <c r="D1426" i="1"/>
  <c r="C1426" i="1"/>
  <c r="H1426" i="1" s="1"/>
  <c r="H1425" i="1"/>
  <c r="G1425" i="1"/>
  <c r="D1425" i="1"/>
  <c r="C1425" i="1"/>
  <c r="D1424" i="1"/>
  <c r="C1424" i="1"/>
  <c r="H1424" i="1" s="1"/>
  <c r="H1423" i="1"/>
  <c r="G1423" i="1"/>
  <c r="D1423" i="1"/>
  <c r="C1423" i="1"/>
  <c r="G1422" i="1"/>
  <c r="D1422" i="1"/>
  <c r="C1422" i="1"/>
  <c r="H1422" i="1" s="1"/>
  <c r="H1421" i="1"/>
  <c r="G1421" i="1"/>
  <c r="D1421" i="1"/>
  <c r="C1421" i="1"/>
  <c r="G1420" i="1"/>
  <c r="D1420" i="1"/>
  <c r="C1420" i="1"/>
  <c r="H1420" i="1" s="1"/>
  <c r="H1419" i="1"/>
  <c r="G1419" i="1"/>
  <c r="D1419" i="1"/>
  <c r="C1419" i="1"/>
  <c r="D1418" i="1"/>
  <c r="C1418" i="1"/>
  <c r="H1418" i="1" s="1"/>
  <c r="H1417" i="1"/>
  <c r="G1417" i="1"/>
  <c r="D1417" i="1"/>
  <c r="C1417" i="1"/>
  <c r="D1416" i="1"/>
  <c r="C1416" i="1"/>
  <c r="H1416" i="1" s="1"/>
  <c r="H1415" i="1"/>
  <c r="G1415" i="1"/>
  <c r="D1415" i="1"/>
  <c r="C1415" i="1"/>
  <c r="G1414" i="1"/>
  <c r="D1414" i="1"/>
  <c r="C1414" i="1"/>
  <c r="H1414" i="1" s="1"/>
  <c r="H1413" i="1"/>
  <c r="G1413" i="1"/>
  <c r="D1413" i="1"/>
  <c r="C1413" i="1"/>
  <c r="G1412" i="1"/>
  <c r="D1412" i="1"/>
  <c r="C1412" i="1"/>
  <c r="H1412" i="1" s="1"/>
  <c r="H1411" i="1"/>
  <c r="G1411" i="1"/>
  <c r="D1411" i="1"/>
  <c r="C1411" i="1"/>
  <c r="D1410" i="1"/>
  <c r="C1410" i="1"/>
  <c r="H1410" i="1" s="1"/>
  <c r="H1409" i="1"/>
  <c r="G1409" i="1"/>
  <c r="D1409" i="1"/>
  <c r="C1409" i="1"/>
  <c r="D1408" i="1"/>
  <c r="C1408" i="1"/>
  <c r="H1408" i="1" s="1"/>
  <c r="H1407" i="1"/>
  <c r="G1407" i="1"/>
  <c r="D1407" i="1"/>
  <c r="C1407" i="1"/>
  <c r="G1406" i="1"/>
  <c r="D1406" i="1"/>
  <c r="C1406" i="1"/>
  <c r="H1406" i="1" s="1"/>
  <c r="H1405" i="1"/>
  <c r="G1405" i="1"/>
  <c r="D1405" i="1"/>
  <c r="C1405" i="1"/>
  <c r="G1404" i="1"/>
  <c r="D1404" i="1"/>
  <c r="C1404" i="1"/>
  <c r="H1404" i="1" s="1"/>
  <c r="H1403" i="1"/>
  <c r="G1403" i="1"/>
  <c r="D1403" i="1"/>
  <c r="C1403" i="1"/>
  <c r="C1402" i="1"/>
  <c r="C1401" i="1"/>
  <c r="G1400" i="1"/>
  <c r="D1400" i="1"/>
  <c r="C1400" i="1"/>
  <c r="H1400" i="1" s="1"/>
  <c r="H1399" i="1"/>
  <c r="G1399" i="1"/>
  <c r="D1399" i="1"/>
  <c r="C1399" i="1"/>
  <c r="D1398" i="1"/>
  <c r="C1398" i="1"/>
  <c r="H1398" i="1" s="1"/>
  <c r="H1397" i="1"/>
  <c r="G1397" i="1"/>
  <c r="D1397" i="1"/>
  <c r="C1397" i="1"/>
  <c r="D1396" i="1"/>
  <c r="C1396" i="1"/>
  <c r="H1396" i="1" s="1"/>
  <c r="H1395" i="1"/>
  <c r="G1395" i="1"/>
  <c r="D1395" i="1"/>
  <c r="C1395" i="1"/>
  <c r="G1394" i="1"/>
  <c r="D1394" i="1"/>
  <c r="C1394" i="1"/>
  <c r="H1394" i="1" s="1"/>
  <c r="H1393" i="1"/>
  <c r="G1393" i="1"/>
  <c r="D1393" i="1"/>
  <c r="C1393" i="1"/>
  <c r="G1392" i="1"/>
  <c r="D1392" i="1"/>
  <c r="C1392" i="1"/>
  <c r="H1392" i="1" s="1"/>
  <c r="H1391" i="1"/>
  <c r="G1391" i="1"/>
  <c r="D1391" i="1"/>
  <c r="C1391" i="1"/>
  <c r="D1390" i="1"/>
  <c r="C1390" i="1"/>
  <c r="D1389" i="1"/>
  <c r="C1389" i="1"/>
  <c r="H1389" i="1" s="1"/>
  <c r="D1388" i="1"/>
  <c r="C1388" i="1"/>
  <c r="H1388" i="1" s="1"/>
  <c r="D1387" i="1"/>
  <c r="C1387" i="1"/>
  <c r="H1387" i="1" s="1"/>
  <c r="D1386" i="1"/>
  <c r="C1386" i="1"/>
  <c r="H1386" i="1" s="1"/>
  <c r="H1385" i="1"/>
  <c r="D1385" i="1"/>
  <c r="C1385" i="1"/>
  <c r="D1384" i="1"/>
  <c r="G1384" i="1" s="1"/>
  <c r="C1384" i="1"/>
  <c r="H1384" i="1" s="1"/>
  <c r="H1383" i="1"/>
  <c r="G1383" i="1"/>
  <c r="D1383" i="1"/>
  <c r="C1383" i="1"/>
  <c r="D1382" i="1"/>
  <c r="C1382" i="1"/>
  <c r="H1382" i="1" s="1"/>
  <c r="H1381" i="1"/>
  <c r="G1381" i="1"/>
  <c r="D1381" i="1"/>
  <c r="C1381" i="1"/>
  <c r="D1380" i="1"/>
  <c r="C1380" i="1"/>
  <c r="H1380" i="1" s="1"/>
  <c r="H1379" i="1"/>
  <c r="G1379" i="1"/>
  <c r="D1379" i="1"/>
  <c r="C1379" i="1"/>
  <c r="G1378" i="1"/>
  <c r="D1378" i="1"/>
  <c r="C1378" i="1"/>
  <c r="H1378" i="1" s="1"/>
  <c r="H1377" i="1"/>
  <c r="G1377" i="1"/>
  <c r="D1377" i="1"/>
  <c r="C1377" i="1"/>
  <c r="G1376" i="1"/>
  <c r="D1376" i="1"/>
  <c r="C1376" i="1"/>
  <c r="H1376" i="1" s="1"/>
  <c r="H1375" i="1"/>
  <c r="G1375" i="1"/>
  <c r="D1375" i="1"/>
  <c r="C1375" i="1"/>
  <c r="D1374" i="1"/>
  <c r="C1374" i="1"/>
  <c r="H1374" i="1" s="1"/>
  <c r="H1373" i="1"/>
  <c r="G1373" i="1"/>
  <c r="D1373" i="1"/>
  <c r="C1373" i="1"/>
  <c r="D1372" i="1"/>
  <c r="C1372" i="1"/>
  <c r="H1372" i="1" s="1"/>
  <c r="H1371" i="1"/>
  <c r="G1371" i="1"/>
  <c r="D1371" i="1"/>
  <c r="C1371" i="1"/>
  <c r="D1370" i="1"/>
  <c r="C1370" i="1"/>
  <c r="H1370" i="1" s="1"/>
  <c r="H1369" i="1"/>
  <c r="G1369" i="1"/>
  <c r="D1369" i="1"/>
  <c r="C1369" i="1"/>
  <c r="D1368" i="1"/>
  <c r="C1368" i="1"/>
  <c r="G1367" i="1"/>
  <c r="D1367" i="1"/>
  <c r="C1367" i="1"/>
  <c r="H1367" i="1" s="1"/>
  <c r="D1366" i="1"/>
  <c r="C1366" i="1"/>
  <c r="H1366" i="1" s="1"/>
  <c r="D1365" i="1"/>
  <c r="C1365" i="1"/>
  <c r="H1365" i="1" s="1"/>
  <c r="D1364" i="1"/>
  <c r="C1364" i="1"/>
  <c r="H1364" i="1" s="1"/>
  <c r="D1363" i="1"/>
  <c r="C1363" i="1"/>
  <c r="H1363" i="1" s="1"/>
  <c r="G1362" i="1"/>
  <c r="D1362" i="1"/>
  <c r="C1362" i="1"/>
  <c r="H1362" i="1" s="1"/>
  <c r="H1361" i="1"/>
  <c r="G1361" i="1"/>
  <c r="D1361" i="1"/>
  <c r="C1361" i="1"/>
  <c r="G1360" i="1"/>
  <c r="D1360" i="1"/>
  <c r="C1360" i="1"/>
  <c r="H1360" i="1" s="1"/>
  <c r="G1359" i="1"/>
  <c r="D1359" i="1"/>
  <c r="C1359" i="1"/>
  <c r="H1359" i="1" s="1"/>
  <c r="D1358" i="1"/>
  <c r="C1358" i="1"/>
  <c r="H1358" i="1" s="1"/>
  <c r="D1357" i="1"/>
  <c r="C1357" i="1"/>
  <c r="H1357" i="1" s="1"/>
  <c r="D1356" i="1"/>
  <c r="C1356" i="1"/>
  <c r="H1356" i="1" s="1"/>
  <c r="D1355" i="1"/>
  <c r="C1355" i="1"/>
  <c r="G1355" i="1" s="1"/>
  <c r="G1354" i="1"/>
  <c r="D1354" i="1"/>
  <c r="C1354" i="1"/>
  <c r="H1354" i="1" s="1"/>
  <c r="H1353" i="1"/>
  <c r="G1353" i="1"/>
  <c r="D1353" i="1"/>
  <c r="C1353" i="1"/>
  <c r="G1352" i="1"/>
  <c r="D1352" i="1"/>
  <c r="C1352" i="1"/>
  <c r="H1352" i="1" s="1"/>
  <c r="G1351" i="1"/>
  <c r="D1351" i="1"/>
  <c r="C1351" i="1"/>
  <c r="H1351" i="1" s="1"/>
  <c r="D1350" i="1"/>
  <c r="C1350" i="1"/>
  <c r="H1350" i="1" s="1"/>
  <c r="D1349" i="1"/>
  <c r="C1349" i="1"/>
  <c r="H1349" i="1" s="1"/>
  <c r="D1348" i="1"/>
  <c r="C1348" i="1"/>
  <c r="H1348" i="1" s="1"/>
  <c r="D1347" i="1"/>
  <c r="C1347" i="1"/>
  <c r="H1347" i="1" s="1"/>
  <c r="G1346" i="1"/>
  <c r="D1346" i="1"/>
  <c r="C1346" i="1"/>
  <c r="H1346" i="1" s="1"/>
  <c r="H1345" i="1"/>
  <c r="G1345" i="1"/>
  <c r="D1345" i="1"/>
  <c r="C1345" i="1"/>
  <c r="G1344" i="1"/>
  <c r="D1344" i="1"/>
  <c r="C1344" i="1"/>
  <c r="H1344" i="1" s="1"/>
  <c r="G1343" i="1"/>
  <c r="D1343" i="1"/>
  <c r="C1343" i="1"/>
  <c r="H1343" i="1" s="1"/>
  <c r="D1342" i="1"/>
  <c r="C1342" i="1"/>
  <c r="H1342" i="1" s="1"/>
  <c r="D1341" i="1"/>
  <c r="C1341" i="1"/>
  <c r="H1341" i="1" s="1"/>
  <c r="D1340" i="1"/>
  <c r="C1340" i="1"/>
  <c r="D1339" i="1"/>
  <c r="C1339" i="1"/>
  <c r="G1338" i="1"/>
  <c r="D1338" i="1"/>
  <c r="C1338" i="1"/>
  <c r="H1338" i="1" s="1"/>
  <c r="H1337" i="1"/>
  <c r="G1337" i="1"/>
  <c r="D1337" i="1"/>
  <c r="C1337" i="1"/>
  <c r="G1336" i="1"/>
  <c r="D1336" i="1"/>
  <c r="C1336" i="1"/>
  <c r="H1336" i="1" s="1"/>
  <c r="G1335" i="1"/>
  <c r="D1335" i="1"/>
  <c r="C1335" i="1"/>
  <c r="H1335" i="1" s="1"/>
  <c r="D1334" i="1"/>
  <c r="C1334" i="1"/>
  <c r="H1334" i="1" s="1"/>
  <c r="D1333" i="1"/>
  <c r="C1333" i="1"/>
  <c r="H1333" i="1" s="1"/>
  <c r="D1332" i="1"/>
  <c r="C1332" i="1"/>
  <c r="H1332" i="1" s="1"/>
  <c r="D1331" i="1"/>
  <c r="C1331" i="1"/>
  <c r="H1331" i="1" s="1"/>
  <c r="G1330" i="1"/>
  <c r="D1330" i="1"/>
  <c r="C1330" i="1"/>
  <c r="H1330" i="1" s="1"/>
  <c r="H1329" i="1"/>
  <c r="G1329" i="1"/>
  <c r="D1329" i="1"/>
  <c r="C1329" i="1"/>
  <c r="G1328" i="1"/>
  <c r="D1328" i="1"/>
  <c r="C1328" i="1"/>
  <c r="H1328" i="1" s="1"/>
  <c r="G1327" i="1"/>
  <c r="D1327" i="1"/>
  <c r="C1327" i="1"/>
  <c r="H1327" i="1" s="1"/>
  <c r="D1326" i="1"/>
  <c r="C1326" i="1"/>
  <c r="H1326" i="1" s="1"/>
  <c r="D1325" i="1"/>
  <c r="C1325" i="1"/>
  <c r="H1325" i="1" s="1"/>
  <c r="D1324" i="1"/>
  <c r="C1324" i="1"/>
  <c r="H1324" i="1" s="1"/>
  <c r="D1323" i="1"/>
  <c r="C1323" i="1"/>
  <c r="G1323" i="1" s="1"/>
  <c r="G1322" i="1"/>
  <c r="D1322" i="1"/>
  <c r="C1322" i="1"/>
  <c r="H1322" i="1" s="1"/>
  <c r="H1321" i="1"/>
  <c r="G1321" i="1"/>
  <c r="D1321" i="1"/>
  <c r="C1321" i="1"/>
  <c r="G1320" i="1"/>
  <c r="D1320" i="1"/>
  <c r="C1320" i="1"/>
  <c r="H1320" i="1" s="1"/>
  <c r="G1319" i="1"/>
  <c r="D1319" i="1"/>
  <c r="C1319" i="1"/>
  <c r="H1319" i="1" s="1"/>
  <c r="D1318" i="1"/>
  <c r="C1318" i="1"/>
  <c r="H1318" i="1" s="1"/>
  <c r="D1317" i="1"/>
  <c r="C1317" i="1"/>
  <c r="H1317" i="1" s="1"/>
  <c r="D1316" i="1"/>
  <c r="C1316" i="1"/>
  <c r="H1316" i="1" s="1"/>
  <c r="D1315" i="1"/>
  <c r="C1315" i="1"/>
  <c r="H1315" i="1" s="1"/>
  <c r="G1314" i="1"/>
  <c r="D1314" i="1"/>
  <c r="C1314" i="1"/>
  <c r="H1314" i="1" s="1"/>
  <c r="H1313" i="1"/>
  <c r="G1313" i="1"/>
  <c r="D1313" i="1"/>
  <c r="C1313" i="1"/>
  <c r="G1312" i="1"/>
  <c r="D1312" i="1"/>
  <c r="C1312" i="1"/>
  <c r="G1311" i="1"/>
  <c r="D1311" i="1"/>
  <c r="C1311" i="1"/>
  <c r="H1311" i="1" s="1"/>
  <c r="D1310" i="1"/>
  <c r="C1310" i="1"/>
  <c r="H1310" i="1" s="1"/>
  <c r="D1309" i="1"/>
  <c r="C1309" i="1"/>
  <c r="H1309" i="1" s="1"/>
  <c r="D1308" i="1"/>
  <c r="C1308" i="1"/>
  <c r="H1308" i="1" s="1"/>
  <c r="D1307" i="1"/>
  <c r="C1307" i="1"/>
  <c r="G1307" i="1" s="1"/>
  <c r="G1306" i="1"/>
  <c r="D1306" i="1"/>
  <c r="C1306" i="1"/>
  <c r="D1305" i="1"/>
  <c r="H1305" i="1" s="1"/>
  <c r="C1305" i="1"/>
  <c r="G1304" i="1"/>
  <c r="D1304" i="1"/>
  <c r="C1304" i="1"/>
  <c r="H1304" i="1" s="1"/>
  <c r="G1303" i="1"/>
  <c r="D1303" i="1"/>
  <c r="C1303" i="1"/>
  <c r="H1303" i="1" s="1"/>
  <c r="D1302" i="1"/>
  <c r="C1302" i="1"/>
  <c r="D1301" i="1"/>
  <c r="C1301" i="1"/>
  <c r="H1301" i="1" s="1"/>
  <c r="D1300" i="1"/>
  <c r="C1300" i="1"/>
  <c r="D1299" i="1"/>
  <c r="C1299" i="1"/>
  <c r="H1299" i="1" s="1"/>
  <c r="G1298" i="1"/>
  <c r="D1298" i="1"/>
  <c r="C1298" i="1"/>
  <c r="H1298" i="1" s="1"/>
  <c r="H1297" i="1"/>
  <c r="G1297" i="1"/>
  <c r="D1297" i="1"/>
  <c r="C1297" i="1"/>
  <c r="G1296" i="1"/>
  <c r="D1296" i="1"/>
  <c r="C1296" i="1"/>
  <c r="H1296" i="1" s="1"/>
  <c r="G1295" i="1"/>
  <c r="D1295" i="1"/>
  <c r="C1295" i="1"/>
  <c r="H1295" i="1" s="1"/>
  <c r="D1294" i="1"/>
  <c r="C1294" i="1"/>
  <c r="H1294" i="1" s="1"/>
  <c r="D1293" i="1"/>
  <c r="C1293" i="1"/>
  <c r="H1293" i="1" s="1"/>
  <c r="D1292" i="1"/>
  <c r="C1292" i="1"/>
  <c r="H1292" i="1" s="1"/>
  <c r="D1291" i="1"/>
  <c r="C1291" i="1"/>
  <c r="G1291" i="1" s="1"/>
  <c r="G1290" i="1"/>
  <c r="D1290" i="1"/>
  <c r="C1290" i="1"/>
  <c r="H1290" i="1" s="1"/>
  <c r="H1289" i="1"/>
  <c r="G1289" i="1"/>
  <c r="D1289" i="1"/>
  <c r="C1289" i="1"/>
  <c r="G1288" i="1"/>
  <c r="D1288" i="1"/>
  <c r="C1288" i="1"/>
  <c r="H1288" i="1" s="1"/>
  <c r="G1287" i="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D1266" i="1"/>
  <c r="C1266" i="1"/>
  <c r="D1265" i="1"/>
  <c r="C1265" i="1"/>
  <c r="H1265" i="1" s="1"/>
  <c r="C1264" i="1"/>
  <c r="D1263" i="1"/>
  <c r="C1263" i="1"/>
  <c r="D1262" i="1"/>
  <c r="C1262" i="1"/>
  <c r="D1261" i="1"/>
  <c r="C1261" i="1"/>
  <c r="C1260" i="1"/>
  <c r="C1259" i="1"/>
  <c r="D1258" i="1"/>
  <c r="C1258" i="1"/>
  <c r="G1258" i="1" s="1"/>
  <c r="D1257" i="1"/>
  <c r="C1257" i="1"/>
  <c r="H1257" i="1" s="1"/>
  <c r="D1256" i="1"/>
  <c r="C1256" i="1"/>
  <c r="H1254" i="1"/>
  <c r="G1254" i="1"/>
  <c r="D1254" i="1"/>
  <c r="C1254" i="1"/>
  <c r="H1253" i="1"/>
  <c r="G1253" i="1"/>
  <c r="D1253" i="1"/>
  <c r="C1253" i="1"/>
  <c r="H1252" i="1"/>
  <c r="G1252" i="1"/>
  <c r="D1252" i="1"/>
  <c r="C1252" i="1"/>
  <c r="D1251" i="1"/>
  <c r="C1251" i="1"/>
  <c r="G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G1185" i="1"/>
  <c r="D1185" i="1"/>
  <c r="H1185" i="1" s="1"/>
  <c r="C1185" i="1"/>
  <c r="D1184" i="1"/>
  <c r="H1184" i="1" s="1"/>
  <c r="C1184" i="1"/>
  <c r="D1183" i="1"/>
  <c r="H1183" i="1" s="1"/>
  <c r="C1183" i="1"/>
  <c r="C1182" i="1"/>
  <c r="D1179" i="1"/>
  <c r="H1179" i="1" s="1"/>
  <c r="C1179" i="1"/>
  <c r="D1178" i="1"/>
  <c r="H1178" i="1" s="1"/>
  <c r="C1178" i="1"/>
  <c r="H1177" i="1"/>
  <c r="G1177" i="1"/>
  <c r="D1177" i="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H1169" i="1" s="1"/>
  <c r="C1169" i="1"/>
  <c r="H1168" i="1"/>
  <c r="G1168" i="1"/>
  <c r="D1168" i="1"/>
  <c r="C1168" i="1"/>
  <c r="H1167" i="1"/>
  <c r="G1167" i="1"/>
  <c r="D1167" i="1"/>
  <c r="C1167" i="1"/>
  <c r="G1166" i="1"/>
  <c r="D1166" i="1"/>
  <c r="H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H1085" i="1"/>
  <c r="D1085" i="1"/>
  <c r="G1085" i="1" s="1"/>
  <c r="C1085" i="1"/>
  <c r="H1084" i="1"/>
  <c r="G1084" i="1"/>
  <c r="D1084" i="1"/>
  <c r="C1084" i="1"/>
  <c r="H1083" i="1"/>
  <c r="G1083" i="1"/>
  <c r="D1083" i="1"/>
  <c r="C1083" i="1"/>
  <c r="H1082" i="1"/>
  <c r="G1082" i="1"/>
  <c r="D1082" i="1"/>
  <c r="C1082" i="1"/>
  <c r="H1081" i="1"/>
  <c r="G1081" i="1"/>
  <c r="D1081" i="1"/>
  <c r="C1081" i="1"/>
  <c r="G1080" i="1"/>
  <c r="D1080" i="1"/>
  <c r="H1080" i="1" s="1"/>
  <c r="C1080" i="1"/>
  <c r="H1079" i="1"/>
  <c r="G1079" i="1"/>
  <c r="D1079" i="1"/>
  <c r="C1079" i="1"/>
  <c r="H1078" i="1"/>
  <c r="D1078" i="1"/>
  <c r="G1078" i="1" s="1"/>
  <c r="C1078" i="1"/>
  <c r="H1077" i="1"/>
  <c r="G1077" i="1"/>
  <c r="D1077" i="1"/>
  <c r="C1077" i="1"/>
  <c r="H1076" i="1"/>
  <c r="D1076" i="1"/>
  <c r="G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D1055" i="1"/>
  <c r="G1055" i="1" s="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D1031" i="1"/>
  <c r="G1031" i="1" s="1"/>
  <c r="C1031" i="1"/>
  <c r="H1030" i="1"/>
  <c r="G1030" i="1"/>
  <c r="D1030" i="1"/>
  <c r="C1030" i="1"/>
  <c r="H1029" i="1"/>
  <c r="G1029" i="1"/>
  <c r="D1029" i="1"/>
  <c r="C1029" i="1"/>
  <c r="H1028" i="1"/>
  <c r="G1028" i="1"/>
  <c r="D1028" i="1"/>
  <c r="C1028" i="1"/>
  <c r="H1027" i="1"/>
  <c r="D1027" i="1"/>
  <c r="G1027" i="1" s="1"/>
  <c r="C1027" i="1"/>
  <c r="H1026" i="1"/>
  <c r="D1026" i="1"/>
  <c r="G1026" i="1" s="1"/>
  <c r="C1026" i="1"/>
  <c r="H1025" i="1"/>
  <c r="D1025" i="1"/>
  <c r="G1025" i="1" s="1"/>
  <c r="C1025" i="1"/>
  <c r="D1024" i="1"/>
  <c r="G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D734" i="1"/>
  <c r="H734" i="1" s="1"/>
  <c r="C734" i="1"/>
  <c r="H733" i="1"/>
  <c r="G733" i="1"/>
  <c r="D733" i="1"/>
  <c r="C733" i="1"/>
  <c r="D732" i="1"/>
  <c r="H732" i="1" s="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G677"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D651" i="1"/>
  <c r="H651" i="1" s="1"/>
  <c r="C651" i="1"/>
  <c r="H650" i="1"/>
  <c r="G650" i="1"/>
  <c r="D650" i="1"/>
  <c r="C650" i="1"/>
  <c r="D649" i="1"/>
  <c r="H649" i="1" s="1"/>
  <c r="C649" i="1"/>
  <c r="H648" i="1"/>
  <c r="D648" i="1"/>
  <c r="G648" i="1" s="1"/>
  <c r="C648" i="1"/>
  <c r="D647" i="1"/>
  <c r="H647" i="1" s="1"/>
  <c r="C647" i="1"/>
  <c r="D646" i="1"/>
  <c r="H646" i="1" s="1"/>
  <c r="C646" i="1"/>
  <c r="D645" i="1"/>
  <c r="H645" i="1" s="1"/>
  <c r="C645" i="1"/>
  <c r="C642" i="1"/>
  <c r="G636"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D423" i="1"/>
  <c r="G423" i="1" s="1"/>
  <c r="C423" i="1"/>
  <c r="C422" i="1"/>
  <c r="C421" i="1"/>
  <c r="H416" i="1"/>
  <c r="G416" i="1"/>
  <c r="D416" i="1"/>
  <c r="C416" i="1"/>
  <c r="G415" i="1"/>
  <c r="D415" i="1"/>
  <c r="H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D301" i="1"/>
  <c r="H301" i="1" s="1"/>
  <c r="C301" i="1"/>
  <c r="H300" i="1"/>
  <c r="G300" i="1"/>
  <c r="D300" i="1"/>
  <c r="C300" i="1"/>
  <c r="H299" i="1"/>
  <c r="G299" i="1"/>
  <c r="D299" i="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D195" i="1"/>
  <c r="H195" i="1" s="1"/>
  <c r="C195" i="1"/>
  <c r="H194" i="1"/>
  <c r="G194" i="1"/>
  <c r="D194" i="1"/>
  <c r="C194" i="1"/>
  <c r="D193" i="1"/>
  <c r="H193" i="1" s="1"/>
  <c r="C193" i="1"/>
  <c r="H192" i="1"/>
  <c r="D192" i="1"/>
  <c r="G192" i="1" s="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G182" i="1" s="1"/>
  <c r="C182" i="1"/>
  <c r="H181" i="1"/>
  <c r="G181" i="1"/>
  <c r="D181" i="1"/>
  <c r="C181" i="1"/>
  <c r="H180" i="1"/>
  <c r="G180" i="1"/>
  <c r="D180" i="1"/>
  <c r="C180" i="1"/>
  <c r="D179" i="1"/>
  <c r="H179" i="1" s="1"/>
  <c r="C179" i="1"/>
  <c r="D178" i="1"/>
  <c r="H178" i="1" s="1"/>
  <c r="C178" i="1"/>
  <c r="D177" i="1"/>
  <c r="H177" i="1" s="1"/>
  <c r="C177" i="1"/>
  <c r="G176" i="1"/>
  <c r="D176" i="1"/>
  <c r="H176" i="1" s="1"/>
  <c r="C176" i="1"/>
  <c r="D175" i="1"/>
  <c r="H175" i="1" s="1"/>
  <c r="C175" i="1"/>
  <c r="C174" i="1"/>
  <c r="H173" i="1"/>
  <c r="G173" i="1"/>
  <c r="D173" i="1"/>
  <c r="C173" i="1"/>
  <c r="H172" i="1"/>
  <c r="G172" i="1"/>
  <c r="D172" i="1"/>
  <c r="C172" i="1"/>
  <c r="H171" i="1"/>
  <c r="G171" i="1"/>
  <c r="D171" i="1"/>
  <c r="C171" i="1"/>
  <c r="D170" i="1"/>
  <c r="H170" i="1" s="1"/>
  <c r="C170" i="1"/>
  <c r="D169" i="1"/>
  <c r="H169" i="1" s="1"/>
  <c r="C169" i="1"/>
  <c r="H168" i="1"/>
  <c r="G168" i="1"/>
  <c r="D168" i="1"/>
  <c r="C168" i="1"/>
  <c r="D167" i="1"/>
  <c r="H167" i="1" s="1"/>
  <c r="C167" i="1"/>
  <c r="D166" i="1"/>
  <c r="H166" i="1" s="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D151" i="1"/>
  <c r="H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H130" i="1"/>
  <c r="D130" i="1"/>
  <c r="G130" i="1" s="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G65" i="1"/>
  <c r="D65" i="1"/>
  <c r="H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370" i="1" l="1"/>
  <c r="H1251" i="1"/>
  <c r="G1368" i="1"/>
  <c r="E340" i="9"/>
  <c r="B340" i="9" s="1"/>
  <c r="H1200" i="1"/>
  <c r="E324" i="9"/>
  <c r="B324" i="9" s="1"/>
  <c r="G1541" i="1"/>
  <c r="H1541" i="1"/>
  <c r="I1541" i="1" s="1"/>
  <c r="J1542" i="1"/>
  <c r="G1544" i="1"/>
  <c r="G1545" i="1"/>
  <c r="I1545" i="1" s="1"/>
  <c r="H1549" i="1"/>
  <c r="I1549" i="1" s="1"/>
  <c r="J1549" i="1"/>
  <c r="J1553" i="1"/>
  <c r="D6" i="7"/>
  <c r="C1539" i="1" s="1"/>
  <c r="H1558" i="1"/>
  <c r="J1559" i="1"/>
  <c r="G1561" i="1"/>
  <c r="I1561" i="1" s="1"/>
  <c r="H1561" i="1"/>
  <c r="D22" i="7"/>
  <c r="H34" i="3" s="1"/>
  <c r="J1567" i="1"/>
  <c r="G1569" i="1"/>
  <c r="C1563" i="1"/>
  <c r="H1563" i="1" s="1"/>
  <c r="J1573" i="1"/>
  <c r="H1574" i="1"/>
  <c r="J1576" i="1"/>
  <c r="J1579" i="1"/>
  <c r="D38" i="7"/>
  <c r="G1579" i="1"/>
  <c r="I1579" i="1" s="1"/>
  <c r="G1576" i="1"/>
  <c r="I1576" i="1" s="1"/>
  <c r="G1574" i="1"/>
  <c r="I1574" i="1" s="1"/>
  <c r="H1572" i="1"/>
  <c r="G1572" i="1"/>
  <c r="J1570" i="1"/>
  <c r="G1570" i="1"/>
  <c r="I1570" i="1" s="1"/>
  <c r="H1567" i="1"/>
  <c r="I1567" i="1" s="1"/>
  <c r="J1566" i="1"/>
  <c r="G1558" i="1"/>
  <c r="I1558" i="1" s="1"/>
  <c r="G1553" i="1"/>
  <c r="I1553" i="1" s="1"/>
  <c r="G1552" i="1"/>
  <c r="I1552" i="1" s="1"/>
  <c r="E6" i="7"/>
  <c r="D1539" i="1" s="1"/>
  <c r="G1548" i="1"/>
  <c r="J1545" i="1"/>
  <c r="D1540" i="1"/>
  <c r="G1540" i="1" s="1"/>
  <c r="G1389" i="1"/>
  <c r="G1387" i="1"/>
  <c r="G1386" i="1"/>
  <c r="G1385" i="1"/>
  <c r="H1681" i="1"/>
  <c r="G1683" i="1"/>
  <c r="G1628" i="1"/>
  <c r="H1628" i="1"/>
  <c r="G1634" i="1"/>
  <c r="H1624" i="1"/>
  <c r="H1623" i="1"/>
  <c r="G1623" i="1"/>
  <c r="D45" i="8"/>
  <c r="G1620" i="1"/>
  <c r="G1602" i="1"/>
  <c r="G1604" i="1"/>
  <c r="G1601" i="1"/>
  <c r="G1593" i="1"/>
  <c r="G1588" i="1"/>
  <c r="G1585" i="1"/>
  <c r="G1583" i="1"/>
  <c r="H1505" i="1"/>
  <c r="F107" i="6"/>
  <c r="D251" i="5"/>
  <c r="E335" i="9"/>
  <c r="B335" i="9" s="1"/>
  <c r="H1390" i="1"/>
  <c r="H1368" i="1"/>
  <c r="H1340" i="1"/>
  <c r="G1339" i="1"/>
  <c r="H1312" i="1"/>
  <c r="H1306" i="1"/>
  <c r="G1305" i="1"/>
  <c r="H1300" i="1"/>
  <c r="H1302" i="1"/>
  <c r="H1278" i="1"/>
  <c r="H1267" i="1"/>
  <c r="D1264" i="1"/>
  <c r="H1264" i="1" s="1"/>
  <c r="H1266" i="1"/>
  <c r="H1263" i="1"/>
  <c r="D1260" i="1"/>
  <c r="G1260" i="1" s="1"/>
  <c r="H1262" i="1"/>
  <c r="E304" i="9"/>
  <c r="B304" i="9" s="1"/>
  <c r="H1260" i="1"/>
  <c r="H1261" i="1"/>
  <c r="G1256" i="1"/>
  <c r="G1200" i="1"/>
  <c r="G1188" i="1"/>
  <c r="E178" i="5"/>
  <c r="D1182" i="1" s="1"/>
  <c r="H1182" i="1" s="1"/>
  <c r="F181" i="5"/>
  <c r="G1184" i="1"/>
  <c r="G1183" i="1"/>
  <c r="G1179" i="1"/>
  <c r="G1176" i="1"/>
  <c r="G1178" i="1"/>
  <c r="G1169" i="1"/>
  <c r="G1087" i="1"/>
  <c r="F341" i="9"/>
  <c r="B341" i="9" s="1"/>
  <c r="H1055" i="1"/>
  <c r="G1050" i="1"/>
  <c r="G1052" i="1"/>
  <c r="H1024" i="1"/>
  <c r="G735" i="1"/>
  <c r="E54" i="9"/>
  <c r="B54" i="9" s="1"/>
  <c r="G734" i="1"/>
  <c r="G732" i="1"/>
  <c r="G676" i="1"/>
  <c r="E296" i="9"/>
  <c r="B296" i="9" s="1"/>
  <c r="E26" i="9"/>
  <c r="B26" i="9" s="1"/>
  <c r="G651" i="1"/>
  <c r="G647" i="1"/>
  <c r="G649" i="1"/>
  <c r="G646" i="1"/>
  <c r="G645" i="1"/>
  <c r="G635" i="1"/>
  <c r="G421" i="1"/>
  <c r="H421" i="1"/>
  <c r="G381" i="1"/>
  <c r="D374" i="1"/>
  <c r="E373" i="4"/>
  <c r="D368" i="1" s="1"/>
  <c r="G375" i="1"/>
  <c r="G301" i="1"/>
  <c r="H422" i="1"/>
  <c r="G422" i="1"/>
  <c r="E647" i="4"/>
  <c r="D641" i="1" s="1"/>
  <c r="G213" i="1"/>
  <c r="D212" i="1"/>
  <c r="G197" i="1"/>
  <c r="E57" i="9"/>
  <c r="B57" i="9" s="1"/>
  <c r="G195" i="1"/>
  <c r="F244" i="9"/>
  <c r="G193" i="1"/>
  <c r="F242" i="9"/>
  <c r="B242" i="9" s="1"/>
  <c r="F240" i="9"/>
  <c r="H182" i="1"/>
  <c r="B239" i="9"/>
  <c r="G179" i="1"/>
  <c r="E50" i="9"/>
  <c r="B50" i="9" s="1"/>
  <c r="D174" i="1"/>
  <c r="H174" i="1" s="1"/>
  <c r="G178" i="1"/>
  <c r="G177" i="1"/>
  <c r="G175" i="1"/>
  <c r="G174" i="1"/>
  <c r="G170" i="1"/>
  <c r="G169" i="1"/>
  <c r="G167" i="1"/>
  <c r="E164" i="4"/>
  <c r="D160" i="1" s="1"/>
  <c r="G166" i="1"/>
  <c r="E153" i="4"/>
  <c r="D149" i="1" s="1"/>
  <c r="G149" i="1" s="1"/>
  <c r="F237" i="9"/>
  <c r="B237" i="9" s="1"/>
  <c r="H149" i="1"/>
  <c r="F154" i="4"/>
  <c r="G151" i="1"/>
  <c r="G132" i="1"/>
  <c r="G131" i="1"/>
  <c r="F135" i="4"/>
  <c r="G122" i="1"/>
  <c r="G124" i="1"/>
  <c r="E82" i="4"/>
  <c r="G79" i="1"/>
  <c r="G81" i="1"/>
  <c r="F83" i="4"/>
  <c r="H45" i="1"/>
  <c r="G45" i="1"/>
  <c r="E34" i="9"/>
  <c r="B34" i="9" s="1"/>
  <c r="E326" i="9"/>
  <c r="B326" i="9" s="1"/>
  <c r="E311" i="9"/>
  <c r="B311" i="9" s="1"/>
  <c r="E31" i="9"/>
  <c r="H1256" i="1"/>
  <c r="H1258" i="1"/>
  <c r="H1291" i="1"/>
  <c r="H1307" i="1"/>
  <c r="H1323" i="1"/>
  <c r="H1339" i="1"/>
  <c r="H1355" i="1"/>
  <c r="J1578" i="1"/>
  <c r="J1575" i="1"/>
  <c r="H1575" i="1"/>
  <c r="G1575" i="1"/>
  <c r="H1591" i="1"/>
  <c r="G1591" i="1"/>
  <c r="H1607" i="1"/>
  <c r="G1607" i="1"/>
  <c r="H1633" i="1"/>
  <c r="G1633" i="1"/>
  <c r="H24" i="9"/>
  <c r="G24" i="9"/>
  <c r="F153" i="4"/>
  <c r="G156" i="9"/>
  <c r="E156" i="9" s="1"/>
  <c r="B156" i="9" s="1"/>
  <c r="F607" i="4"/>
  <c r="D597" i="4"/>
  <c r="G1261" i="1"/>
  <c r="G1263" i="1"/>
  <c r="G1265" i="1"/>
  <c r="G1267" i="1"/>
  <c r="G1269" i="1"/>
  <c r="G1271" i="1"/>
  <c r="G1273" i="1"/>
  <c r="G1275" i="1"/>
  <c r="G1277" i="1"/>
  <c r="G1279" i="1"/>
  <c r="G1281" i="1"/>
  <c r="G1283" i="1"/>
  <c r="G1285" i="1"/>
  <c r="G1294" i="1"/>
  <c r="G1301" i="1"/>
  <c r="G1310" i="1"/>
  <c r="G1317" i="1"/>
  <c r="G1326" i="1"/>
  <c r="G1333" i="1"/>
  <c r="G1342" i="1"/>
  <c r="G1349" i="1"/>
  <c r="G1358" i="1"/>
  <c r="G1365" i="1"/>
  <c r="G1374" i="1"/>
  <c r="G1390" i="1"/>
  <c r="G1402" i="1"/>
  <c r="G1418" i="1"/>
  <c r="G1446" i="1"/>
  <c r="G1462" i="1"/>
  <c r="G1478" i="1"/>
  <c r="G1494" i="1"/>
  <c r="H1546" i="1"/>
  <c r="G1546" i="1"/>
  <c r="I1548" i="1"/>
  <c r="J1554" i="1"/>
  <c r="G1554" i="1"/>
  <c r="H1676" i="1"/>
  <c r="G1676" i="1"/>
  <c r="G1257" i="1"/>
  <c r="G1292" i="1"/>
  <c r="G1299" i="1"/>
  <c r="G1308" i="1"/>
  <c r="G1315" i="1"/>
  <c r="G1324" i="1"/>
  <c r="G1331" i="1"/>
  <c r="G1340" i="1"/>
  <c r="G1347" i="1"/>
  <c r="G1356" i="1"/>
  <c r="G1363" i="1"/>
  <c r="G1372" i="1"/>
  <c r="G1388" i="1"/>
  <c r="G1416" i="1"/>
  <c r="G1444" i="1"/>
  <c r="G1460" i="1"/>
  <c r="G1476" i="1"/>
  <c r="G1492" i="1"/>
  <c r="G1508" i="1"/>
  <c r="G1524" i="1"/>
  <c r="G1536" i="1"/>
  <c r="H1542" i="1"/>
  <c r="G1542" i="1"/>
  <c r="I1542" i="1" s="1"/>
  <c r="J1550" i="1"/>
  <c r="H1550" i="1"/>
  <c r="G1550" i="1"/>
  <c r="H1568" i="1"/>
  <c r="G1568" i="1"/>
  <c r="G1581" i="1"/>
  <c r="I1581" i="1" s="1"/>
  <c r="H1652" i="1"/>
  <c r="G1652" i="1"/>
  <c r="D536" i="4"/>
  <c r="F537" i="4"/>
  <c r="J1551" i="1"/>
  <c r="G1551" i="1"/>
  <c r="J1569" i="1"/>
  <c r="H1597" i="1"/>
  <c r="G1597" i="1"/>
  <c r="H1613" i="1"/>
  <c r="G1613" i="1"/>
  <c r="H1669" i="1"/>
  <c r="G1669" i="1"/>
  <c r="H1673" i="1"/>
  <c r="G1673" i="1"/>
  <c r="F431" i="4"/>
  <c r="D430" i="4"/>
  <c r="J1547" i="1"/>
  <c r="H1547" i="1"/>
  <c r="H1556" i="1"/>
  <c r="G1556" i="1"/>
  <c r="H1560" i="1"/>
  <c r="J1560" i="1"/>
  <c r="G1560" i="1"/>
  <c r="H1649" i="1"/>
  <c r="G1649" i="1"/>
  <c r="H1685" i="1"/>
  <c r="G1685" i="1"/>
  <c r="D262" i="4"/>
  <c r="F263" i="4"/>
  <c r="E5" i="6"/>
  <c r="D1402" i="1"/>
  <c r="H1402" i="1" s="1"/>
  <c r="E38" i="7"/>
  <c r="I36" i="3"/>
  <c r="D1577" i="1"/>
  <c r="G1577" i="1" s="1"/>
  <c r="G1262" i="1"/>
  <c r="G1266" i="1"/>
  <c r="G1268" i="1"/>
  <c r="G1270" i="1"/>
  <c r="G1272" i="1"/>
  <c r="G1274" i="1"/>
  <c r="G1276" i="1"/>
  <c r="G1278" i="1"/>
  <c r="G1280" i="1"/>
  <c r="G1282" i="1"/>
  <c r="G1284" i="1"/>
  <c r="G1286" i="1"/>
  <c r="G1293" i="1"/>
  <c r="G1302" i="1"/>
  <c r="G1309" i="1"/>
  <c r="G1318" i="1"/>
  <c r="G1325" i="1"/>
  <c r="G1334" i="1"/>
  <c r="G1341" i="1"/>
  <c r="G1350" i="1"/>
  <c r="G1357" i="1"/>
  <c r="G1366" i="1"/>
  <c r="G1382" i="1"/>
  <c r="G1398" i="1"/>
  <c r="G1410" i="1"/>
  <c r="G1426" i="1"/>
  <c r="G1438" i="1"/>
  <c r="G1454" i="1"/>
  <c r="G1470" i="1"/>
  <c r="G1486" i="1"/>
  <c r="G1502" i="1"/>
  <c r="G1518" i="1"/>
  <c r="G1530" i="1"/>
  <c r="J1543" i="1"/>
  <c r="H1543" i="1"/>
  <c r="I1543" i="1" s="1"/>
  <c r="H1551" i="1"/>
  <c r="J1562" i="1"/>
  <c r="H1562" i="1"/>
  <c r="G1562" i="1"/>
  <c r="J1565" i="1"/>
  <c r="H1565" i="1"/>
  <c r="I1565" i="1" s="1"/>
  <c r="H1594" i="1"/>
  <c r="G1594" i="1"/>
  <c r="H1610" i="1"/>
  <c r="G1610" i="1"/>
  <c r="H1661" i="1"/>
  <c r="G1661" i="1"/>
  <c r="H1666" i="1"/>
  <c r="G1666" i="1"/>
  <c r="H1682" i="1"/>
  <c r="G1682" i="1"/>
  <c r="E262" i="4"/>
  <c r="D258" i="1" s="1"/>
  <c r="G1300" i="1"/>
  <c r="G1316" i="1"/>
  <c r="G1332" i="1"/>
  <c r="G1348" i="1"/>
  <c r="G1364" i="1"/>
  <c r="G1380" i="1"/>
  <c r="G1396" i="1"/>
  <c r="G1408" i="1"/>
  <c r="G1424" i="1"/>
  <c r="G1436" i="1"/>
  <c r="G1452" i="1"/>
  <c r="G1468" i="1"/>
  <c r="G1484" i="1"/>
  <c r="G1500" i="1"/>
  <c r="G1516" i="1"/>
  <c r="G1528" i="1"/>
  <c r="G1547" i="1"/>
  <c r="H1557" i="1"/>
  <c r="I1557" i="1" s="1"/>
  <c r="H1636" i="1"/>
  <c r="G1636" i="1"/>
  <c r="H1658" i="1"/>
  <c r="G1658" i="1"/>
  <c r="H1544" i="1"/>
  <c r="I1544" i="1" s="1"/>
  <c r="H1554" i="1"/>
  <c r="H1566" i="1"/>
  <c r="I1566" i="1" s="1"/>
  <c r="J1568" i="1"/>
  <c r="H1569" i="1"/>
  <c r="I1569" i="1" s="1"/>
  <c r="H1573" i="1"/>
  <c r="G1573" i="1"/>
  <c r="G1578" i="1"/>
  <c r="I1578" i="1" s="1"/>
  <c r="H1629" i="1"/>
  <c r="G1629" i="1"/>
  <c r="H1645" i="1"/>
  <c r="G1645" i="1"/>
  <c r="D164" i="4"/>
  <c r="F170" i="4"/>
  <c r="E202" i="4"/>
  <c r="D198" i="1" s="1"/>
  <c r="D309" i="4"/>
  <c r="F314" i="4"/>
  <c r="D321" i="4"/>
  <c r="D647" i="4"/>
  <c r="F426" i="4"/>
  <c r="D491" i="4"/>
  <c r="G214" i="9"/>
  <c r="E214" i="9" s="1"/>
  <c r="B214" i="9" s="1"/>
  <c r="F529" i="4"/>
  <c r="F204" i="5"/>
  <c r="D203" i="5"/>
  <c r="D141" i="6"/>
  <c r="J1564" i="1"/>
  <c r="H1580" i="1"/>
  <c r="G1580" i="1"/>
  <c r="D106" i="4"/>
  <c r="F112" i="4"/>
  <c r="E584" i="4"/>
  <c r="D578" i="1" s="1"/>
  <c r="G336" i="9"/>
  <c r="D177" i="5"/>
  <c r="D44" i="8"/>
  <c r="G343" i="9" s="1"/>
  <c r="E343" i="9" s="1"/>
  <c r="F126" i="4"/>
  <c r="E125" i="4"/>
  <c r="D121" i="1" s="1"/>
  <c r="D230" i="4"/>
  <c r="E648" i="4"/>
  <c r="D642" i="1" s="1"/>
  <c r="G1564" i="1"/>
  <c r="I1564" i="1" s="1"/>
  <c r="J1574" i="1"/>
  <c r="H1637" i="1"/>
  <c r="G1637" i="1"/>
  <c r="H1653" i="1"/>
  <c r="G1653" i="1"/>
  <c r="H1677" i="1"/>
  <c r="G1677" i="1"/>
  <c r="D7" i="4"/>
  <c r="F134" i="4"/>
  <c r="E230" i="4"/>
  <c r="D226" i="1" s="1"/>
  <c r="J1557" i="1"/>
  <c r="H1589" i="1"/>
  <c r="G1589" i="1"/>
  <c r="H1605" i="1"/>
  <c r="G1605" i="1"/>
  <c r="F49" i="4"/>
  <c r="D361" i="4"/>
  <c r="F366" i="4"/>
  <c r="D466" i="4"/>
  <c r="F467" i="4"/>
  <c r="J1581" i="1"/>
  <c r="F202" i="4"/>
  <c r="E360" i="4"/>
  <c r="E417" i="4" s="1"/>
  <c r="D412" i="1" s="1"/>
  <c r="E522" i="4"/>
  <c r="D516" i="1" s="1"/>
  <c r="D571" i="4"/>
  <c r="F572" i="4"/>
  <c r="H315" i="9"/>
  <c r="E147" i="5"/>
  <c r="D1152" i="1" s="1"/>
  <c r="H316" i="9"/>
  <c r="H1664" i="1"/>
  <c r="G1664" i="1"/>
  <c r="E119" i="5"/>
  <c r="D1124" i="1" s="1"/>
  <c r="F252" i="5"/>
  <c r="B31" i="9"/>
  <c r="B40" i="9"/>
  <c r="B58" i="9"/>
  <c r="B130" i="9"/>
  <c r="B271" i="9"/>
  <c r="D219" i="5"/>
  <c r="E22" i="7"/>
  <c r="G1656" i="1"/>
  <c r="G1672" i="1"/>
  <c r="G1680" i="1"/>
  <c r="D12" i="5"/>
  <c r="D7" i="5" s="1"/>
  <c r="F36" i="6"/>
  <c r="D35" i="6"/>
  <c r="F122" i="6"/>
  <c r="D114" i="6"/>
  <c r="D129" i="6"/>
  <c r="B32" i="9"/>
  <c r="D584" i="4"/>
  <c r="E70" i="5"/>
  <c r="F70" i="5" s="1"/>
  <c r="E88" i="5"/>
  <c r="D1093" i="1" s="1"/>
  <c r="E255" i="5"/>
  <c r="D1259" i="1" s="1"/>
  <c r="G1259" i="1" s="1"/>
  <c r="E35" i="6"/>
  <c r="F656" i="4"/>
  <c r="E7" i="5"/>
  <c r="F630" i="4"/>
  <c r="D629" i="4"/>
  <c r="G314" i="9"/>
  <c r="E314" i="9" s="1"/>
  <c r="B314" i="9" s="1"/>
  <c r="F89" i="5"/>
  <c r="D88" i="5"/>
  <c r="G316" i="9"/>
  <c r="G315" i="9"/>
  <c r="D147" i="5"/>
  <c r="F171" i="5"/>
  <c r="F5" i="6"/>
  <c r="B53" i="9"/>
  <c r="E66" i="9"/>
  <c r="B66" i="9" s="1"/>
  <c r="G301" i="9"/>
  <c r="E301" i="9" s="1"/>
  <c r="B301" i="9" s="1"/>
  <c r="I10" i="9"/>
  <c r="B136" i="9"/>
  <c r="G208" i="9"/>
  <c r="E208" i="9" s="1"/>
  <c r="B208" i="9" s="1"/>
  <c r="G224" i="9"/>
  <c r="E224" i="9" s="1"/>
  <c r="B224" i="9" s="1"/>
  <c r="E122" i="9"/>
  <c r="B122" i="9" s="1"/>
  <c r="E126" i="9"/>
  <c r="B126" i="9" s="1"/>
  <c r="B128" i="9"/>
  <c r="E162" i="9"/>
  <c r="B162" i="9" s="1"/>
  <c r="E166" i="9"/>
  <c r="B166" i="9" s="1"/>
  <c r="B168" i="9"/>
  <c r="G218" i="9"/>
  <c r="E218" i="9" s="1"/>
  <c r="B218" i="9" s="1"/>
  <c r="L228" i="9"/>
  <c r="B231" i="9"/>
  <c r="B248" i="9"/>
  <c r="B250" i="9"/>
  <c r="B252" i="9"/>
  <c r="B263" i="9"/>
  <c r="B280" i="9"/>
  <c r="B282" i="9"/>
  <c r="B284" i="9"/>
  <c r="F298" i="9"/>
  <c r="H179" i="9"/>
  <c r="G212" i="9"/>
  <c r="E212" i="9" s="1"/>
  <c r="B212" i="9" s="1"/>
  <c r="E78" i="9"/>
  <c r="B78" i="9" s="1"/>
  <c r="E106" i="9"/>
  <c r="B106" i="9" s="1"/>
  <c r="E110" i="9"/>
  <c r="B110" i="9" s="1"/>
  <c r="G222" i="9"/>
  <c r="E222" i="9" s="1"/>
  <c r="B222" i="9" s="1"/>
  <c r="B240" i="9"/>
  <c r="B244" i="9"/>
  <c r="B255" i="9"/>
  <c r="B272" i="9"/>
  <c r="B274" i="9"/>
  <c r="B276" i="9"/>
  <c r="B287"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04" i="9"/>
  <c r="G180" i="9"/>
  <c r="G216" i="9"/>
  <c r="E216" i="9" s="1"/>
  <c r="B216" i="9" s="1"/>
  <c r="B75" i="9"/>
  <c r="E86" i="9"/>
  <c r="B86" i="9" s="1"/>
  <c r="B88" i="9"/>
  <c r="E90" i="9"/>
  <c r="B90" i="9" s="1"/>
  <c r="E94" i="9"/>
  <c r="B94" i="9" s="1"/>
  <c r="B96" i="9"/>
  <c r="E154" i="9"/>
  <c r="B154" i="9" s="1"/>
  <c r="G210" i="9"/>
  <c r="E210" i="9" s="1"/>
  <c r="B210" i="9" s="1"/>
  <c r="G226" i="9"/>
  <c r="E226" i="9" s="1"/>
  <c r="B226" i="9" s="1"/>
  <c r="B232" i="9"/>
  <c r="B234" i="9"/>
  <c r="B236" i="9"/>
  <c r="B247" i="9"/>
  <c r="B264" i="9"/>
  <c r="B266" i="9"/>
  <c r="B268" i="9"/>
  <c r="B279" i="9"/>
  <c r="E146" i="9"/>
  <c r="B146" i="9" s="1"/>
  <c r="E150" i="9"/>
  <c r="B150" i="9" s="1"/>
  <c r="G220" i="9"/>
  <c r="E220" i="9" s="1"/>
  <c r="B220" i="9" s="1"/>
  <c r="B230" i="9"/>
  <c r="F253" i="9"/>
  <c r="B253" i="9" s="1"/>
  <c r="B262" i="9"/>
  <c r="F285" i="9"/>
  <c r="B285" i="9" s="1"/>
  <c r="E294" i="9"/>
  <c r="B294" i="9" s="1"/>
  <c r="H308" i="9"/>
  <c r="E308" i="9" s="1"/>
  <c r="B308" i="9" s="1"/>
  <c r="E318" i="9"/>
  <c r="B318" i="9" s="1"/>
  <c r="E322" i="9"/>
  <c r="B322" i="9" s="1"/>
  <c r="G1539" i="1" l="1"/>
  <c r="C1555" i="1"/>
  <c r="D5" i="7"/>
  <c r="H33" i="3" s="1"/>
  <c r="I1562" i="1"/>
  <c r="G1563" i="1"/>
  <c r="C1571" i="1"/>
  <c r="H35" i="3"/>
  <c r="I1580" i="1"/>
  <c r="H1577" i="1"/>
  <c r="I1575" i="1"/>
  <c r="I1560" i="1"/>
  <c r="E5" i="7"/>
  <c r="H1539" i="1"/>
  <c r="H1540" i="1"/>
  <c r="C1622" i="1"/>
  <c r="I40" i="3"/>
  <c r="H25" i="3"/>
  <c r="C1255" i="1"/>
  <c r="G1264" i="1"/>
  <c r="E251" i="5"/>
  <c r="F251" i="5" s="1"/>
  <c r="G1182" i="1"/>
  <c r="E177" i="5"/>
  <c r="H19" i="9" s="1"/>
  <c r="E19" i="9" s="1"/>
  <c r="B19" i="9" s="1"/>
  <c r="H336" i="9"/>
  <c r="E336" i="9" s="1"/>
  <c r="B336" i="9" s="1"/>
  <c r="F178" i="5"/>
  <c r="E315" i="9"/>
  <c r="B315" i="9" s="1"/>
  <c r="E316" i="9"/>
  <c r="B316" i="9" s="1"/>
  <c r="F373" i="4"/>
  <c r="H368" i="1"/>
  <c r="G368" i="1"/>
  <c r="H374" i="1"/>
  <c r="G374" i="1"/>
  <c r="G212" i="1"/>
  <c r="H212" i="1"/>
  <c r="E24" i="9"/>
  <c r="B24" i="9" s="1"/>
  <c r="F125" i="4"/>
  <c r="F82" i="4"/>
  <c r="D78" i="1"/>
  <c r="F7" i="5"/>
  <c r="H22" i="3"/>
  <c r="C1012" i="1"/>
  <c r="F584" i="4"/>
  <c r="C578" i="1"/>
  <c r="F106" i="4"/>
  <c r="C102" i="1"/>
  <c r="F255" i="5"/>
  <c r="I24" i="3"/>
  <c r="D1181" i="1"/>
  <c r="F466" i="4"/>
  <c r="C460" i="1"/>
  <c r="H642" i="1"/>
  <c r="G642" i="1"/>
  <c r="H198" i="1"/>
  <c r="G198" i="1"/>
  <c r="I1573" i="1"/>
  <c r="F597" i="4"/>
  <c r="C591" i="1"/>
  <c r="E141" i="6"/>
  <c r="F141" i="6" s="1"/>
  <c r="D1401" i="1"/>
  <c r="I27" i="3"/>
  <c r="F88" i="5"/>
  <c r="C1093" i="1"/>
  <c r="I22" i="3"/>
  <c r="D1012" i="1"/>
  <c r="F12" i="5"/>
  <c r="C1017" i="1"/>
  <c r="E418" i="4"/>
  <c r="D413" i="1" s="1"/>
  <c r="D355" i="1"/>
  <c r="D360" i="4"/>
  <c r="F361" i="4"/>
  <c r="C356" i="1"/>
  <c r="H121" i="1"/>
  <c r="G121" i="1"/>
  <c r="F491" i="4"/>
  <c r="C485" i="1"/>
  <c r="F164" i="4"/>
  <c r="C160" i="1"/>
  <c r="E180" i="9"/>
  <c r="B180" i="9" s="1"/>
  <c r="F129" i="6"/>
  <c r="C1525" i="1"/>
  <c r="F262" i="4"/>
  <c r="C258" i="1"/>
  <c r="I1554" i="1"/>
  <c r="G348" i="9"/>
  <c r="E348" i="9" s="1"/>
  <c r="I28" i="3"/>
  <c r="D1431" i="1"/>
  <c r="F114" i="6"/>
  <c r="H30" i="3"/>
  <c r="C1510" i="1"/>
  <c r="E6" i="4"/>
  <c r="D6" i="4"/>
  <c r="F7" i="4"/>
  <c r="C3" i="1"/>
  <c r="E535" i="4"/>
  <c r="F647" i="4"/>
  <c r="C641" i="1"/>
  <c r="I1551" i="1"/>
  <c r="I1568" i="1"/>
  <c r="D152" i="4"/>
  <c r="D176" i="5"/>
  <c r="H24" i="3"/>
  <c r="C1181" i="1"/>
  <c r="F629" i="4"/>
  <c r="C623" i="1"/>
  <c r="E430" i="4"/>
  <c r="C1537" i="1"/>
  <c r="H31" i="3"/>
  <c r="F321" i="4"/>
  <c r="C316" i="1"/>
  <c r="I35" i="3"/>
  <c r="D1571" i="1"/>
  <c r="H1259" i="1"/>
  <c r="F230" i="4"/>
  <c r="C226" i="1"/>
  <c r="F430" i="4"/>
  <c r="C424" i="1"/>
  <c r="F228" i="9"/>
  <c r="B228" i="9" s="1"/>
  <c r="F35" i="6"/>
  <c r="H28" i="3"/>
  <c r="C1431" i="1"/>
  <c r="I34" i="3"/>
  <c r="D1555" i="1"/>
  <c r="F571" i="4"/>
  <c r="C565" i="1"/>
  <c r="K1481" i="9"/>
  <c r="G344" i="9"/>
  <c r="E344" i="9" s="1"/>
  <c r="B344" i="9" s="1"/>
  <c r="I39" i="3"/>
  <c r="C1621" i="1"/>
  <c r="E152" i="4"/>
  <c r="G338" i="9"/>
  <c r="E338" i="9" s="1"/>
  <c r="B338" i="9" s="1"/>
  <c r="F203" i="5"/>
  <c r="C1207" i="1"/>
  <c r="I1550" i="1"/>
  <c r="I1546" i="1"/>
  <c r="F147" i="5"/>
  <c r="C1152" i="1"/>
  <c r="E69" i="5"/>
  <c r="D1075" i="1"/>
  <c r="F219" i="5"/>
  <c r="G339" i="9"/>
  <c r="E339" i="9" s="1"/>
  <c r="B339" i="9" s="1"/>
  <c r="C1223" i="1"/>
  <c r="H1124" i="1"/>
  <c r="G1124" i="1"/>
  <c r="H516" i="1"/>
  <c r="G516" i="1"/>
  <c r="D69" i="5"/>
  <c r="B343" i="9"/>
  <c r="D308" i="4"/>
  <c r="F309" i="4"/>
  <c r="C304" i="1"/>
  <c r="F536" i="4"/>
  <c r="D535" i="4"/>
  <c r="C530" i="1"/>
  <c r="G1555" i="1" l="1"/>
  <c r="C1538" i="1"/>
  <c r="H1538" i="1" s="1"/>
  <c r="G346" i="9"/>
  <c r="E346" i="9" s="1"/>
  <c r="B346" i="9" s="1"/>
  <c r="H1555" i="1"/>
  <c r="D1538" i="1"/>
  <c r="I33" i="3"/>
  <c r="H1622" i="1"/>
  <c r="G1622" i="1"/>
  <c r="E342" i="9"/>
  <c r="D1255" i="1"/>
  <c r="H1255" i="1" s="1"/>
  <c r="I25" i="3"/>
  <c r="F177" i="5"/>
  <c r="E176" i="5"/>
  <c r="D1180" i="1" s="1"/>
  <c r="G78" i="1"/>
  <c r="H78" i="1"/>
  <c r="H356" i="1"/>
  <c r="G356" i="1"/>
  <c r="G3" i="1"/>
  <c r="H3" i="1"/>
  <c r="H1431" i="1"/>
  <c r="G1431" i="1"/>
  <c r="H316" i="1"/>
  <c r="G316" i="1"/>
  <c r="H641" i="1"/>
  <c r="G641" i="1"/>
  <c r="H530" i="1"/>
  <c r="G530" i="1"/>
  <c r="F69" i="5"/>
  <c r="H23" i="3"/>
  <c r="C1074" i="1"/>
  <c r="H1075" i="1"/>
  <c r="G1075" i="1"/>
  <c r="H1207" i="1"/>
  <c r="G1207" i="1"/>
  <c r="H1181" i="1"/>
  <c r="G1181" i="1"/>
  <c r="H591" i="1"/>
  <c r="G591" i="1"/>
  <c r="I23" i="3"/>
  <c r="D1074" i="1"/>
  <c r="E347" i="9"/>
  <c r="B348" i="9"/>
  <c r="D418" i="4"/>
  <c r="F360" i="4"/>
  <c r="C355" i="1"/>
  <c r="H1093" i="1"/>
  <c r="G1093" i="1"/>
  <c r="D640" i="4"/>
  <c r="F535" i="4"/>
  <c r="C529" i="1"/>
  <c r="E6" i="5"/>
  <c r="E299" i="4"/>
  <c r="E300" i="4" s="1"/>
  <c r="D296" i="1" s="1"/>
  <c r="I18" i="3"/>
  <c r="D148" i="1"/>
  <c r="H1621" i="1"/>
  <c r="G1621" i="1"/>
  <c r="H11" i="3"/>
  <c r="E639" i="4"/>
  <c r="D633" i="1" s="1"/>
  <c r="D424" i="1"/>
  <c r="D299" i="4"/>
  <c r="F152" i="4"/>
  <c r="H18" i="3"/>
  <c r="C148" i="1"/>
  <c r="D422" i="4"/>
  <c r="H17" i="3"/>
  <c r="D300" i="4"/>
  <c r="F6" i="4"/>
  <c r="C2" i="1"/>
  <c r="G485" i="1"/>
  <c r="H485" i="1"/>
  <c r="H1012" i="1"/>
  <c r="G1012" i="1"/>
  <c r="C1180" i="1"/>
  <c r="H424" i="1"/>
  <c r="G424" i="1"/>
  <c r="G1571" i="1"/>
  <c r="H1571" i="1"/>
  <c r="E422" i="4"/>
  <c r="I17" i="3"/>
  <c r="D2" i="1"/>
  <c r="H258" i="1"/>
  <c r="G258" i="1"/>
  <c r="H102" i="1"/>
  <c r="G102" i="1"/>
  <c r="E640" i="4"/>
  <c r="D634" i="1" s="1"/>
  <c r="D529" i="1"/>
  <c r="H304" i="1"/>
  <c r="G304" i="1"/>
  <c r="H565" i="1"/>
  <c r="G565" i="1"/>
  <c r="F308" i="4"/>
  <c r="D417" i="4"/>
  <c r="C303" i="1"/>
  <c r="H1223" i="1"/>
  <c r="G1223" i="1"/>
  <c r="D639" i="4"/>
  <c r="G623" i="1"/>
  <c r="H623" i="1"/>
  <c r="H226" i="1"/>
  <c r="G226" i="1"/>
  <c r="H1510" i="1"/>
  <c r="G1510" i="1"/>
  <c r="H1017" i="1"/>
  <c r="G1017" i="1"/>
  <c r="G1401" i="1"/>
  <c r="H1401" i="1"/>
  <c r="D6" i="5"/>
  <c r="H1152" i="1"/>
  <c r="G1152" i="1"/>
  <c r="H160" i="1"/>
  <c r="G160" i="1"/>
  <c r="G1525" i="1"/>
  <c r="H1525" i="1"/>
  <c r="D1537" i="1"/>
  <c r="G1537" i="1" s="1"/>
  <c r="I31" i="3"/>
  <c r="H460" i="1"/>
  <c r="G460" i="1"/>
  <c r="H578" i="1"/>
  <c r="G578" i="1"/>
  <c r="G1538" i="1" l="1"/>
  <c r="E345" i="9"/>
  <c r="I10" i="3" s="1"/>
  <c r="G1255" i="1"/>
  <c r="F176" i="5"/>
  <c r="F640" i="4"/>
  <c r="C634" i="1"/>
  <c r="H9" i="3"/>
  <c r="H355" i="1"/>
  <c r="G355" i="1"/>
  <c r="G306" i="9"/>
  <c r="E306" i="9" s="1"/>
  <c r="B306" i="9" s="1"/>
  <c r="G299" i="9"/>
  <c r="F6" i="5"/>
  <c r="C1011" i="1"/>
  <c r="H148" i="1"/>
  <c r="G148" i="1"/>
  <c r="D423" i="4"/>
  <c r="D301" i="4"/>
  <c r="F299" i="4"/>
  <c r="C295" i="1"/>
  <c r="E301" i="4"/>
  <c r="D297" i="1" s="1"/>
  <c r="E423" i="4"/>
  <c r="E424" i="4" s="1"/>
  <c r="D419" i="1" s="1"/>
  <c r="D295" i="1"/>
  <c r="G303" i="1"/>
  <c r="H303" i="1"/>
  <c r="E643" i="4"/>
  <c r="D417" i="1"/>
  <c r="H2" i="1"/>
  <c r="G2" i="1"/>
  <c r="H1537" i="1"/>
  <c r="F639" i="4"/>
  <c r="C633" i="1"/>
  <c r="H1180" i="1"/>
  <c r="G1180" i="1"/>
  <c r="F300" i="4"/>
  <c r="C296" i="1"/>
  <c r="H299" i="9"/>
  <c r="D1011" i="1"/>
  <c r="F418" i="4"/>
  <c r="C413" i="1"/>
  <c r="F422" i="4"/>
  <c r="D643" i="4"/>
  <c r="D424" i="4"/>
  <c r="C417" i="1"/>
  <c r="F417" i="4"/>
  <c r="C412" i="1"/>
  <c r="G529" i="1"/>
  <c r="H529" i="1"/>
  <c r="N3" i="9"/>
  <c r="I11" i="3"/>
  <c r="H1074" i="1"/>
  <c r="G1074" i="1"/>
  <c r="E299" i="9" l="1"/>
  <c r="B299" i="9" s="1"/>
  <c r="F424" i="4"/>
  <c r="C419" i="1"/>
  <c r="H413" i="1"/>
  <c r="G413" i="1"/>
  <c r="H633" i="1"/>
  <c r="G633" i="1"/>
  <c r="D637" i="1"/>
  <c r="F301" i="4"/>
  <c r="C297" i="1"/>
  <c r="F643" i="4"/>
  <c r="C637" i="1"/>
  <c r="H295" i="1"/>
  <c r="G295" i="1"/>
  <c r="D644" i="4"/>
  <c r="D645" i="4" s="1"/>
  <c r="D425" i="4"/>
  <c r="F423" i="4"/>
  <c r="C418" i="1"/>
  <c r="G20" i="9"/>
  <c r="H417" i="1"/>
  <c r="G417" i="1"/>
  <c r="H296" i="1"/>
  <c r="G296" i="1"/>
  <c r="H412" i="1"/>
  <c r="G412" i="1"/>
  <c r="K3" i="9"/>
  <c r="I9" i="3"/>
  <c r="H634" i="1"/>
  <c r="G634" i="1"/>
  <c r="E644" i="4"/>
  <c r="E645" i="4" s="1"/>
  <c r="E425" i="4"/>
  <c r="D420" i="1" s="1"/>
  <c r="H20" i="9"/>
  <c r="D418" i="1"/>
  <c r="H8" i="3"/>
  <c r="H1011" i="1"/>
  <c r="G1011" i="1"/>
  <c r="E20" i="9" l="1"/>
  <c r="B20" i="9" s="1"/>
  <c r="F645" i="4"/>
  <c r="C639" i="1"/>
  <c r="D639" i="1"/>
  <c r="H419" i="1"/>
  <c r="G419" i="1"/>
  <c r="H637" i="1"/>
  <c r="G637" i="1"/>
  <c r="M3" i="9"/>
  <c r="H418" i="1"/>
  <c r="G418" i="1"/>
  <c r="F425" i="4"/>
  <c r="C420" i="1"/>
  <c r="G297" i="1"/>
  <c r="H297" i="1"/>
  <c r="F644" i="4"/>
  <c r="D646" i="4"/>
  <c r="C638" i="1"/>
  <c r="E646" i="4"/>
  <c r="D638" i="1"/>
  <c r="H420" i="1" l="1"/>
  <c r="G420" i="1"/>
  <c r="E650" i="4"/>
  <c r="D640" i="1"/>
  <c r="H638" i="1"/>
  <c r="G638" i="1"/>
  <c r="F646" i="4"/>
  <c r="D650" i="4"/>
  <c r="C640" i="1"/>
  <c r="E649" i="4"/>
  <c r="G334" i="9"/>
  <c r="H334" i="9"/>
  <c r="H639" i="1"/>
  <c r="G639" i="1"/>
  <c r="D649" i="4"/>
  <c r="E334" i="9" l="1"/>
  <c r="B334" i="9" s="1"/>
  <c r="I19" i="3"/>
  <c r="D643" i="1"/>
  <c r="H640" i="1"/>
  <c r="G640" i="1"/>
  <c r="H7" i="3"/>
  <c r="F650" i="4"/>
  <c r="H20" i="3"/>
  <c r="C644" i="1"/>
  <c r="F649" i="4"/>
  <c r="H19" i="3"/>
  <c r="C643" i="1"/>
  <c r="G297" i="9"/>
  <c r="E297" i="9" s="1"/>
  <c r="B297" i="9" s="1"/>
  <c r="I20" i="3"/>
  <c r="D644" i="1"/>
  <c r="E298" i="9" l="1"/>
  <c r="I8" i="3" s="1"/>
  <c r="H644" i="1"/>
  <c r="G644" i="1"/>
  <c r="J3" i="9"/>
  <c r="H643" i="1"/>
  <c r="G643" i="1"/>
  <c r="L293" i="9" l="1"/>
  <c r="F293" i="9" s="1"/>
  <c r="H295" i="9"/>
  <c r="H18" i="9"/>
  <c r="G295" i="9"/>
  <c r="H22" i="9"/>
  <c r="M15" i="9"/>
  <c r="G15" i="9"/>
  <c r="J8" i="9"/>
  <c r="J7" i="9"/>
  <c r="I13" i="9"/>
  <c r="G18" i="9"/>
  <c r="I12" i="9"/>
  <c r="J17" i="9"/>
  <c r="K11" i="9"/>
  <c r="I5" i="9"/>
  <c r="K10" i="9"/>
  <c r="H16" i="9"/>
  <c r="H21" i="9"/>
  <c r="J5" i="9"/>
  <c r="I11" i="9"/>
  <c r="K8" i="9"/>
  <c r="G22" i="9"/>
  <c r="K12" i="9"/>
  <c r="H17" i="9"/>
  <c r="G17" i="9"/>
  <c r="K5" i="9"/>
  <c r="G21" i="9"/>
  <c r="J13" i="9"/>
  <c r="I7" i="9"/>
  <c r="K6" i="9"/>
  <c r="L15" i="9"/>
  <c r="H15" i="9"/>
  <c r="J10" i="9"/>
  <c r="L16" i="9"/>
  <c r="K13" i="9"/>
  <c r="K7" i="9"/>
  <c r="I8" i="9"/>
  <c r="J11" i="9"/>
  <c r="M16" i="9"/>
  <c r="J12" i="9"/>
  <c r="I6" i="9"/>
  <c r="K9" i="9"/>
  <c r="G16" i="9"/>
  <c r="J9" i="9"/>
  <c r="I17" i="9"/>
  <c r="I9" i="9"/>
  <c r="J6" i="9"/>
  <c r="E22" i="9" l="1"/>
  <c r="B22" i="9" s="1"/>
  <c r="F15" i="9"/>
  <c r="E21" i="9"/>
  <c r="B21" i="9" s="1"/>
  <c r="E10" i="9"/>
  <c r="B10" i="9" s="1"/>
  <c r="E18" i="9"/>
  <c r="B18" i="9" s="1"/>
  <c r="E5" i="9"/>
  <c r="B5" i="9" s="1"/>
  <c r="E15" i="9"/>
  <c r="E8" i="9"/>
  <c r="B8" i="9" s="1"/>
  <c r="E16" i="9"/>
  <c r="E295" i="9"/>
  <c r="B295" i="9" s="1"/>
  <c r="E11" i="9"/>
  <c r="B11" i="9" s="1"/>
  <c r="E12" i="9"/>
  <c r="B12" i="9" s="1"/>
  <c r="E17" i="9"/>
  <c r="B17" i="9" s="1"/>
  <c r="E9" i="9"/>
  <c r="B9" i="9" s="1"/>
  <c r="E7" i="9"/>
  <c r="B7" i="9" s="1"/>
  <c r="F16" i="9"/>
  <c r="E13" i="9"/>
  <c r="B13" i="9" s="1"/>
  <c r="E6" i="9"/>
  <c r="B6" i="9" s="1"/>
  <c r="B293" i="9"/>
  <c r="F23" i="9"/>
  <c r="E23" i="9" l="1"/>
  <c r="I7" i="3" s="1"/>
  <c r="B15" i="9"/>
  <c r="B16" i="9"/>
  <c r="F14" i="9"/>
  <c r="F3" i="9" s="1"/>
  <c r="E14" i="9"/>
  <c r="I13" i="3" s="1"/>
  <c r="E4" i="9"/>
  <c r="E3" i="9" l="1"/>
</calcChain>
</file>

<file path=xl/sharedStrings.xml><?xml version="1.0" encoding="utf-8"?>
<sst xmlns="http://schemas.openxmlformats.org/spreadsheetml/2006/main" count="4733" uniqueCount="3657">
  <si>
    <t>Obveznik:</t>
  </si>
  <si>
    <t>42580 - CENTAR ZA UMJETNOST I KULTURU</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</si>
  <si>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</si>
  <si>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</si>
  <si>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</si>
  <si>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</si>
  <si>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</si>
  <si>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</si>
  <si>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</si>
  <si>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</si>
  <si>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</si>
  <si>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</si>
  <si>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</si>
  <si>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</si>
  <si>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</si>
  <si>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</si>
  <si>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</si>
  <si>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</si>
  <si>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</si>
  <si>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</si>
  <si>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</si>
  <si>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</si>
  <si>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</si>
  <si>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</si>
  <si>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</si>
  <si>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</si>
  <si>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</si>
  <si>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</si>
  <si>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</si>
  <si>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</si>
  <si>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</si>
  <si>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</si>
  <si>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</si>
  <si>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</si>
  <si>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</si>
  <si>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</si>
  <si>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</si>
  <si>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</si>
  <si>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</si>
  <si>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</si>
  <si>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</si>
  <si>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</si>
  <si>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</si>
  <si>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</si>
  <si>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</si>
  <si>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</si>
  <si>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</si>
  <si>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</si>
  <si>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</si>
  <si>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</si>
  <si>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</si>
  <si>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</si>
  <si>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</si>
  <si>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</si>
  <si>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</si>
  <si>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</si>
  <si>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</si>
  <si>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</si>
  <si>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</si>
  <si>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</si>
  <si>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</si>
  <si>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</si>
  <si>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</si>
  <si>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</si>
  <si>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</si>
  <si>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</si>
  <si>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</si>
  <si>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</si>
  <si>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</si>
  <si>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</si>
  <si>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</si>
  <si>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</si>
  <si>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</si>
  <si>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</si>
  <si>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</si>
  <si>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</si>
  <si>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</si>
  <si>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</si>
  <si>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</si>
  <si>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</si>
  <si>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</si>
  <si>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</si>
  <si>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</si>
  <si>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</si>
  <si>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</si>
  <si>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</si>
  <si>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</si>
  <si>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</si>
  <si>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</si>
  <si>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</si>
  <si>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</si>
  <si>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</si>
  <si>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</si>
  <si>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</si>
  <si>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</si>
  <si>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</si>
  <si>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</si>
  <si>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</si>
  <si>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</si>
  <si>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</si>
  <si>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</si>
  <si>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</si>
  <si>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</si>
  <si>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</si>
  <si>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</si>
  <si>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</si>
  <si>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</si>
  <si>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</si>
  <si>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</si>
  <si>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</si>
  <si>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</si>
  <si>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</si>
  <si>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</si>
  <si>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</si>
  <si>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</si>
  <si>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</si>
  <si>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</si>
  <si>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</si>
  <si>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</si>
  <si>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</si>
  <si>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</si>
  <si>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</si>
  <si>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</si>
  <si>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</si>
  <si>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</si>
  <si>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</si>
  <si>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</si>
  <si>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</si>
  <si>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</si>
  <si>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</si>
  <si>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</si>
  <si>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</si>
  <si>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</si>
  <si>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</si>
  <si>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</si>
  <si>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</si>
  <si>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</si>
  <si>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</si>
  <si>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</si>
  <si>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</si>
  <si>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</si>
  <si>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</si>
  <si>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</si>
  <si>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</si>
  <si>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</si>
  <si>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</si>
  <si>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</si>
  <si>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</si>
  <si>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</si>
  <si>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</si>
  <si>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</si>
  <si>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</si>
  <si>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</si>
  <si>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</si>
  <si>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</si>
  <si>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</si>
  <si>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</si>
  <si>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</si>
  <si>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</si>
  <si>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</si>
  <si>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</si>
  <si>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</si>
  <si>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</si>
  <si>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</si>
  <si>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</si>
  <si>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</si>
  <si>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</si>
  <si>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</si>
  <si>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</si>
  <si>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</si>
  <si>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</si>
  <si>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</si>
  <si>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</si>
  <si>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</si>
  <si>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</si>
  <si>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</si>
  <si>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</si>
  <si>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</si>
  <si>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</si>
  <si>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</si>
  <si>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</si>
  <si>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</si>
  <si>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</si>
  <si>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</si>
  <si>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</si>
  <si>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</si>
  <si>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</si>
  <si>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</si>
  <si>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</si>
  <si>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</si>
  <si>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</si>
  <si>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</si>
  <si>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</si>
  <si>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</si>
  <si>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</si>
  <si>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</si>
  <si>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</si>
  <si>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</si>
  <si>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</si>
  <si>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</si>
  <si>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</si>
  <si>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</si>
  <si>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</si>
  <si>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</si>
  <si>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</si>
  <si>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</si>
  <si>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</si>
  <si>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</si>
  <si>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</si>
  <si>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</si>
  <si>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</si>
  <si>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</si>
  <si>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</si>
  <si>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</si>
  <si>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</si>
  <si>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</si>
  <si>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</si>
  <si>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</si>
  <si>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</si>
  <si>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</si>
  <si>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</si>
  <si>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</si>
  <si>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</si>
  <si>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</si>
  <si>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</si>
  <si>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</si>
  <si>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</si>
  <si>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</si>
  <si>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</si>
  <si>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</si>
  <si>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</si>
  <si>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</si>
  <si>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</si>
  <si>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</si>
  <si>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</si>
  <si>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</si>
  <si>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</si>
  <si>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</si>
  <si>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</si>
  <si>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</si>
  <si>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</si>
  <si>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</si>
  <si>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</si>
  <si>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</si>
  <si>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</si>
  <si>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</si>
  <si>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</si>
  <si>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</si>
  <si>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</si>
  <si>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</si>
  <si>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</si>
  <si>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</si>
  <si>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</si>
  <si>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</si>
  <si>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</si>
  <si>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</si>
  <si>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</si>
  <si>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</si>
  <si>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</si>
  <si>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</si>
  <si>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</si>
  <si>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</si>
  <si>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</si>
  <si>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</si>
  <si>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</si>
  <si>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</si>
  <si>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</si>
  <si>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</si>
  <si>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</si>
  <si>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</si>
  <si>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</si>
  <si>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</si>
  <si>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</si>
  <si>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</si>
  <si>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</si>
  <si>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</si>
  <si>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</si>
  <si>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</si>
  <si>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</si>
  <si>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</si>
  <si>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</si>
  <si>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</si>
  <si>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</si>
  <si>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</si>
  <si>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</si>
  <si>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</si>
  <si>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</si>
  <si>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</si>
  <si>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</si>
  <si>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</si>
  <si>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</si>
  <si>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</si>
  <si>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</si>
  <si>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</si>
  <si>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</si>
  <si>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</si>
  <si>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</si>
  <si>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</si>
  <si>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</si>
  <si>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</si>
  <si>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</si>
  <si>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</si>
  <si>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</si>
  <si>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</si>
  <si>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</si>
  <si>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</si>
  <si>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</si>
  <si>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</si>
  <si>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</si>
  <si>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</si>
  <si>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</si>
  <si>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</si>
  <si>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</si>
  <si>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</si>
  <si>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</si>
  <si>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</si>
  <si>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</si>
  <si>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</si>
  <si>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</si>
  <si>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</si>
  <si>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</si>
  <si>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</si>
  <si>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</si>
  <si>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</si>
  <si>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</si>
  <si>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</si>
  <si>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</si>
  <si>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</si>
  <si>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</si>
  <si>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</si>
  <si>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</si>
  <si>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</si>
  <si>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</si>
  <si>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</si>
  <si>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</si>
  <si>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</si>
  <si>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</si>
  <si>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</si>
  <si>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</si>
  <si>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</si>
  <si>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</si>
  <si>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</si>
  <si>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</si>
  <si>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</si>
  <si>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</si>
  <si>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</si>
  <si>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</si>
  <si>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</si>
  <si>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</si>
  <si>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</si>
  <si>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</si>
  <si>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</si>
  <si>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</si>
  <si>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</si>
  <si>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</si>
  <si>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</si>
  <si>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</si>
  <si>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</si>
  <si>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</si>
  <si>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</si>
  <si>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</si>
  <si>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</si>
  <si>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</si>
  <si>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</si>
  <si>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</si>
  <si>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</si>
  <si>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</si>
  <si>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</si>
  <si>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</si>
  <si>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</si>
  <si>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</si>
  <si>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</si>
  <si>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</si>
  <si>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</si>
  <si>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</si>
  <si>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</si>
  <si>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</si>
  <si>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</si>
  <si>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</si>
  <si>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</si>
  <si>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</si>
  <si>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</si>
  <si>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</si>
  <si>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</si>
  <si>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</si>
  <si>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</si>
  <si>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</si>
  <si>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</si>
  <si>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</si>
  <si>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</si>
  <si>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</si>
  <si>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</si>
  <si>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</si>
  <si>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</si>
  <si>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</si>
  <si>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</si>
  <si>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</si>
  <si>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</si>
  <si>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</si>
  <si>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</si>
  <si>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</si>
  <si>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</si>
  <si>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</si>
  <si>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</si>
  <si>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</si>
  <si>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</si>
  <si>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</si>
  <si>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</si>
  <si>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</si>
  <si>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</si>
  <si>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</si>
  <si>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</si>
  <si>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</si>
  <si>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</si>
  <si>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</si>
  <si>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</si>
  <si>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</si>
  <si>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</si>
  <si>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</si>
  <si>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</si>
  <si>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</si>
  <si>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</si>
  <si>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</si>
  <si>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</si>
  <si>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</si>
  <si>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</si>
  <si>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</si>
  <si>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</si>
  <si>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</si>
  <si>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</si>
  <si>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</si>
  <si>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</si>
  <si>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</si>
  <si>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</si>
  <si>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</si>
  <si>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</si>
  <si>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</si>
  <si>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</si>
  <si>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</si>
  <si>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</si>
  <si>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</si>
  <si>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</si>
  <si>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</si>
  <si>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</si>
  <si>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</si>
  <si>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</si>
  <si>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</si>
  <si>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</si>
  <si>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</si>
  <si>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</si>
  <si>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</si>
  <si>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</si>
  <si>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</si>
  <si>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</si>
  <si>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</si>
  <si>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</si>
  <si>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</si>
  <si>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</si>
  <si>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</si>
  <si>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</si>
  <si>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</si>
  <si>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</si>
  <si>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</si>
  <si>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</si>
  <si>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</si>
  <si>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</si>
  <si>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</si>
  <si>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</si>
  <si>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</si>
  <si>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</si>
  <si>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</si>
  <si>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</si>
  <si>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</si>
  <si>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</si>
  <si>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</si>
  <si>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</si>
  <si>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</si>
  <si>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</si>
  <si>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</si>
  <si>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</si>
  <si>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</si>
  <si>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</si>
  <si>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</si>
  <si>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</si>
  <si>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</si>
  <si>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</si>
  <si>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</si>
  <si>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</si>
  <si>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</si>
  <si>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</si>
  <si>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</si>
  <si>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</si>
  <si>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</si>
  <si>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</si>
  <si>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</si>
  <si>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</si>
  <si>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</si>
  <si>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</si>
  <si>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</si>
  <si>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</si>
  <si>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</si>
  <si>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</si>
  <si>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</si>
  <si>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</si>
  <si>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</si>
  <si>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</si>
  <si>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</si>
  <si>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</si>
  <si>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</si>
  <si>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</si>
  <si>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</si>
  <si>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</si>
  <si>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</si>
  <si>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</si>
  <si>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</si>
  <si>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</si>
  <si>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</si>
  <si>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</si>
  <si>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</si>
  <si>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</si>
  <si>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</si>
  <si>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</si>
  <si>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</si>
  <si>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</si>
  <si>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</si>
  <si>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</si>
  <si>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</si>
  <si>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</si>
  <si>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</si>
  <si>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</si>
  <si>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</si>
  <si>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</si>
  <si>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</si>
  <si>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</si>
  <si>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</si>
  <si>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</si>
  <si>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</si>
  <si>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</si>
  <si>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</si>
  <si>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</si>
  <si>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</si>
  <si>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</si>
  <si>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</si>
  <si>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</si>
  <si>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</si>
  <si>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</si>
  <si>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</si>
  <si>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</si>
  <si>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</si>
  <si>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</si>
  <si>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</si>
  <si>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</si>
  <si>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</si>
  <si>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</si>
  <si>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</si>
  <si>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</si>
  <si>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</si>
  <si>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</si>
  <si>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</si>
  <si>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</si>
  <si>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</si>
  <si>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</si>
  <si>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</si>
  <si>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</si>
  <si>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</si>
  <si>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</si>
  <si>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</si>
  <si>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</si>
  <si>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</si>
  <si>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</si>
  <si>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</si>
  <si>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</si>
  <si>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</si>
  <si>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</si>
  <si>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</si>
  <si>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</si>
  <si>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</si>
  <si>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</si>
  <si>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</si>
  <si>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</si>
  <si>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</si>
  <si>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</si>
  <si>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</si>
  <si>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</si>
  <si>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</si>
  <si>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</si>
  <si>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</si>
  <si>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</si>
  <si>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</si>
  <si>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</si>
  <si>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</si>
  <si>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</si>
  <si>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</si>
  <si>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</si>
  <si>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</si>
  <si>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</si>
  <si>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</si>
  <si>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</si>
  <si>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</si>
  <si>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</si>
  <si>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</si>
  <si>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</si>
  <si>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</si>
  <si>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</si>
  <si>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</si>
  <si>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</si>
  <si>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</si>
  <si>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</si>
  <si>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</si>
  <si>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</si>
  <si>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</si>
  <si>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</si>
  <si>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</si>
  <si>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</si>
  <si>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</si>
  <si>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</si>
  <si>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</si>
  <si>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</si>
  <si>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</si>
  <si>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</si>
  <si>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</si>
  <si>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</si>
  <si>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</si>
  <si>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</si>
  <si>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</si>
  <si>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</si>
  <si>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</si>
  <si>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</si>
  <si>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</si>
  <si>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</si>
  <si>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</si>
  <si>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</si>
  <si>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</si>
  <si>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</si>
  <si>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</si>
  <si>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</si>
  <si>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</si>
  <si>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</si>
  <si>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</si>
  <si>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</si>
  <si>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</si>
  <si>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</si>
  <si>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</si>
  <si>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</si>
  <si>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</si>
  <si>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</si>
  <si>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</si>
  <si>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</si>
  <si>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</si>
  <si>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</si>
  <si>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</si>
  <si>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</si>
  <si>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</si>
  <si>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</si>
  <si>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</si>
  <si>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</si>
  <si>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</si>
  <si>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</si>
  <si>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</si>
  <si>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</si>
  <si>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</si>
  <si>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</si>
  <si>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</si>
  <si>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</si>
  <si>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</si>
  <si>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</si>
  <si>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</si>
  <si>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</si>
  <si>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</si>
  <si>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</si>
  <si>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</si>
  <si>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</si>
  <si>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</si>
  <si>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</si>
  <si>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</si>
  <si>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</si>
  <si>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</si>
  <si>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</si>
  <si>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</si>
  <si>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</si>
  <si>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</si>
  <si>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</si>
  <si>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</si>
  <si>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</si>
  <si>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</si>
  <si>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</si>
  <si>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</si>
  <si>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</si>
  <si>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</si>
  <si>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</si>
  <si>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</si>
  <si>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</si>
  <si>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</si>
  <si>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</si>
  <si>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</si>
  <si>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</si>
  <si>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</si>
  <si>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</si>
  <si>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</si>
  <si>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</si>
  <si>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</si>
  <si>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</si>
  <si>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</si>
  <si>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</si>
  <si>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</si>
  <si>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</si>
  <si>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</si>
  <si>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</si>
  <si>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</si>
  <si>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</si>
  <si>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</si>
  <si>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</si>
  <si>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</si>
  <si>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</si>
  <si>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</si>
  <si>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</si>
  <si>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</si>
  <si>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</si>
  <si>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</si>
  <si>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</si>
  <si>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</si>
  <si>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</si>
  <si>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</si>
  <si>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</si>
  <si>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</si>
  <si>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</si>
  <si>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</si>
  <si>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</si>
  <si>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</si>
  <si>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</si>
  <si>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</si>
  <si>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</si>
  <si>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</si>
  <si>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</si>
  <si>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</si>
  <si>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</si>
  <si>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</si>
  <si>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</si>
  <si>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</si>
  <si>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</si>
  <si>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</si>
  <si>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</si>
  <si>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</si>
  <si>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</si>
  <si>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</si>
  <si>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</si>
  <si>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</si>
  <si>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</si>
  <si>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</si>
  <si>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</si>
  <si>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</si>
  <si>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</si>
  <si>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</si>
  <si>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</si>
  <si>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</si>
  <si>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</si>
  <si>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</si>
  <si>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</si>
  <si>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</si>
  <si>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</si>
  <si>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</si>
  <si>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</si>
  <si>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</si>
  <si>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</si>
  <si>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</si>
  <si>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</si>
  <si>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</si>
  <si>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</si>
  <si>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</si>
  <si>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</si>
  <si>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</si>
  <si>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</si>
  <si>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</si>
  <si>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</si>
  <si>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</si>
  <si>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</si>
  <si>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</si>
  <si>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</si>
  <si>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</si>
  <si>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</si>
  <si>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</si>
  <si>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</si>
  <si>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</si>
  <si>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</si>
  <si>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</si>
  <si>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</si>
  <si>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</si>
  <si>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</si>
  <si>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</si>
  <si>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</si>
  <si>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</si>
  <si>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</si>
  <si>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</si>
  <si>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</si>
  <si>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</si>
  <si>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</si>
  <si>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</si>
  <si>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</si>
  <si>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</si>
  <si>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</si>
  <si>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</si>
  <si>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</si>
  <si>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</si>
  <si>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</si>
  <si>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</si>
  <si>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</si>
  <si>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</si>
  <si>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</si>
  <si>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</si>
  <si>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</si>
  <si>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</si>
  <si>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</si>
  <si>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</si>
  <si>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</si>
  <si>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</si>
  <si>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</si>
  <si>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</si>
  <si>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</si>
  <si>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</si>
  <si>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</si>
  <si>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</si>
  <si>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</si>
  <si>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</si>
  <si>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</si>
  <si>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</si>
  <si>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</si>
  <si>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</si>
  <si>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</si>
  <si>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</si>
  <si>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</si>
  <si>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</si>
  <si>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</si>
  <si>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</si>
  <si>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</si>
  <si>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</si>
  <si>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</si>
  <si>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</si>
  <si>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</si>
  <si>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</si>
  <si>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</si>
  <si>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</si>
  <si>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</si>
  <si>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</si>
  <si>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</si>
  <si>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</si>
  <si>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</si>
  <si>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</si>
  <si>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</si>
  <si>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</si>
  <si>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</si>
  <si>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</si>
  <si>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</si>
  <si>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</si>
  <si>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</si>
  <si>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</si>
  <si>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</si>
  <si>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</si>
  <si>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</si>
  <si>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</si>
  <si>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</si>
  <si>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</si>
  <si>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</si>
  <si>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</si>
  <si>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</si>
  <si>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</si>
  <si>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</si>
  <si>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</si>
  <si>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</si>
  <si>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</si>
  <si>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</si>
  <si>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</si>
  <si>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</si>
  <si>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</si>
  <si>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</si>
  <si>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</si>
  <si>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</si>
  <si>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</si>
  <si>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</si>
  <si>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</si>
  <si>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</si>
  <si>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</si>
  <si>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</si>
  <si>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</si>
  <si>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</si>
  <si>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</si>
  <si>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</si>
  <si>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</si>
  <si>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</si>
  <si>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</si>
  <si>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</si>
  <si>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</si>
  <si>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</si>
  <si>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</si>
  <si>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</si>
  <si>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</si>
  <si>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</si>
  <si>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</si>
  <si>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</si>
  <si>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</si>
  <si>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</si>
  <si>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</si>
  <si>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</si>
  <si>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</si>
  <si>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</si>
  <si>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</si>
  <si>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</si>
  <si>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</si>
  <si>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</si>
  <si>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</si>
  <si>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</si>
  <si>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</si>
  <si>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</si>
  <si>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</si>
  <si>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</si>
  <si>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</si>
  <si>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</si>
  <si>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</si>
  <si>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</si>
  <si>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</si>
  <si>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</si>
  <si>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</si>
  <si>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</si>
  <si>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</si>
  <si>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</si>
  <si>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</si>
  <si>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</si>
  <si>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</si>
  <si>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</si>
  <si>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</si>
  <si>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</si>
  <si>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</si>
  <si>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</si>
  <si>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</si>
  <si>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</si>
  <si>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</si>
  <si>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</si>
  <si>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</si>
  <si>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</si>
  <si>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</si>
  <si>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</si>
  <si>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</si>
  <si>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</si>
  <si>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</si>
  <si>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</si>
  <si>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</si>
  <si>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</si>
  <si>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</si>
  <si>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</si>
  <si>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</si>
  <si>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</si>
  <si>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</si>
  <si>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</si>
  <si>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</si>
  <si>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</si>
  <si>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</si>
  <si>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</si>
  <si>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</si>
  <si>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</si>
  <si>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</si>
  <si>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</si>
  <si>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</si>
  <si>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</si>
  <si>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</si>
  <si>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</si>
  <si>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</si>
  <si>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</si>
  <si>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</si>
  <si>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</si>
  <si>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</si>
  <si>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</si>
  <si>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</si>
  <si>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</si>
  <si>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</si>
  <si>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</si>
  <si>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</si>
  <si>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</si>
  <si>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</si>
  <si>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</si>
  <si>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</si>
  <si>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</si>
  <si>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</si>
  <si>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</si>
  <si>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</si>
  <si>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</si>
  <si>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</si>
  <si>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</si>
  <si>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</si>
  <si>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</si>
  <si>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</si>
  <si>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</si>
  <si>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</si>
  <si>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</si>
  <si>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</si>
  <si>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</si>
  <si>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</si>
  <si>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</si>
  <si>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</si>
  <si>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</si>
  <si>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</si>
  <si>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</si>
  <si>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</si>
  <si>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</si>
  <si>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</si>
  <si>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</si>
  <si>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</si>
  <si>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</si>
  <si>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</si>
  <si>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</si>
  <si>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</si>
  <si>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</si>
  <si>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</si>
  <si>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</si>
  <si>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</si>
  <si>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</si>
  <si>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</si>
  <si>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</si>
  <si>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</si>
  <si>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</si>
  <si>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</si>
  <si>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</si>
  <si>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</si>
  <si>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</si>
  <si>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</si>
  <si>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</si>
  <si>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</si>
  <si>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</si>
  <si>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</si>
  <si>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</si>
  <si>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</si>
  <si>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</si>
  <si>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</si>
  <si>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</si>
  <si>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</si>
  <si>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</si>
  <si>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</si>
  <si>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</si>
  <si>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</si>
  <si>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</si>
  <si>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</si>
  <si>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</si>
  <si>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</si>
  <si>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</si>
  <si>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</si>
  <si>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</si>
  <si>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</si>
  <si>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</si>
  <si>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</si>
  <si>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</si>
  <si>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</si>
  <si>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</si>
  <si>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</si>
  <si>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</si>
  <si>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</si>
  <si>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</si>
  <si>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</si>
  <si>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</si>
  <si>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</si>
  <si>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</si>
  <si>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</si>
  <si>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</si>
  <si>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</si>
  <si>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</si>
  <si>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</si>
  <si>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</si>
  <si>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</si>
  <si>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</si>
  <si>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</si>
  <si>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</si>
  <si>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</si>
  <si>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</si>
  <si>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</si>
  <si>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</si>
  <si>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</si>
  <si>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</si>
  <si>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</si>
  <si>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</si>
  <si>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</si>
  <si>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</si>
  <si>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</si>
  <si>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</si>
  <si>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</si>
  <si>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</si>
  <si>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</si>
  <si>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</si>
  <si>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</si>
  <si>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</si>
  <si>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</si>
  <si>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</si>
  <si>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</si>
  <si>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</si>
  <si>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</si>
  <si>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</si>
  <si>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</si>
  <si>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</si>
  <si>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</si>
  <si>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</si>
  <si>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</si>
  <si>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</si>
  <si>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</si>
  <si>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</si>
  <si>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</si>
  <si>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</si>
  <si>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</si>
  <si>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</si>
  <si>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</si>
  <si>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</si>
  <si>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</si>
  <si>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</si>
  <si>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</si>
  <si>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</si>
  <si>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</si>
  <si>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</si>
  <si>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</si>
  <si>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</si>
  <si>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</si>
  <si>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</si>
  <si>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</si>
  <si>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</si>
  <si>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</si>
  <si>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</si>
  <si>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</si>
  <si>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</si>
  <si>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</si>
  <si>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</si>
  <si>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</si>
  <si>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</si>
  <si>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</si>
  <si>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</si>
  <si>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</si>
  <si>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</si>
  <si>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</si>
  <si>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</si>
  <si>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</si>
  <si>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</si>
  <si>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</si>
  <si>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</si>
  <si>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</si>
  <si>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</si>
  <si>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</si>
  <si>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</si>
  <si>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</si>
  <si>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</si>
  <si>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</si>
  <si>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</si>
  <si>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</si>
  <si>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</si>
  <si>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</si>
  <si>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</si>
  <si>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</si>
  <si>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</si>
  <si>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</si>
  <si>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</si>
  <si>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</si>
  <si>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</si>
  <si>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</si>
  <si>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</si>
  <si>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</si>
  <si>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</si>
  <si>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</si>
  <si>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</si>
  <si>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</si>
  <si>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</si>
  <si>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</si>
  <si>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</si>
  <si>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</si>
  <si>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</si>
  <si>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</si>
  <si>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</si>
  <si>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</si>
  <si>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</si>
  <si>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</si>
  <si>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</si>
  <si>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</si>
  <si>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</si>
  <si>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</si>
  <si>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</si>
  <si>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</si>
  <si>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</si>
  <si>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</si>
  <si>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</si>
  <si>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</si>
  <si>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</si>
  <si>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</si>
  <si>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</si>
  <si>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</si>
  <si>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</si>
  <si>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</si>
  <si>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</si>
  <si>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</si>
  <si>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</si>
  <si>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</si>
  <si>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</si>
  <si>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</si>
  <si>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</si>
  <si>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</si>
  <si>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</si>
  <si>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</si>
  <si>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</si>
  <si>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</si>
  <si>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</si>
  <si>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</si>
  <si>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</si>
  <si>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</si>
  <si>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</si>
  <si>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</si>
  <si>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</si>
  <si>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</si>
  <si>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</si>
  <si>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</si>
  <si>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</si>
  <si>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</si>
  <si>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</si>
  <si>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</si>
  <si>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</si>
  <si>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</si>
  <si>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</si>
  <si>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</si>
  <si>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</si>
  <si>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</si>
  <si>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</si>
  <si>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</si>
  <si>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</si>
  <si>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</si>
  <si>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</si>
  <si>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</si>
  <si>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</si>
  <si>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</si>
  <si>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</si>
  <si>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</si>
  <si>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</si>
  <si>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</si>
  <si>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</si>
  <si>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</si>
  <si>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</si>
  <si>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</si>
  <si>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</si>
  <si>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</si>
  <si>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</si>
  <si>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</si>
  <si>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</si>
  <si>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</si>
  <si>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</si>
  <si>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</si>
  <si>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</si>
  <si>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</si>
  <si>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</si>
  <si>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</si>
  <si>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</si>
  <si>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</si>
  <si>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</si>
  <si>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</si>
  <si>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</si>
  <si>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</si>
  <si>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</si>
  <si>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</si>
  <si>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</si>
  <si>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</si>
  <si>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</si>
  <si>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</si>
  <si>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</si>
  <si>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</si>
  <si>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</si>
  <si>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</si>
  <si>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</si>
  <si>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</si>
  <si>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</si>
  <si>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</si>
  <si>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</si>
  <si>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</si>
  <si>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</si>
  <si>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</si>
  <si>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</si>
  <si>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</si>
  <si>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</si>
  <si>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</si>
  <si>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</si>
  <si>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</si>
  <si>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</si>
  <si>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</si>
  <si>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</si>
  <si>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</si>
  <si>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</si>
  <si>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</si>
  <si>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</si>
  <si>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</si>
  <si>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</si>
  <si>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</si>
  <si>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</si>
  <si>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</si>
  <si>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</si>
  <si>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</si>
  <si>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</si>
  <si>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</si>
  <si>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</si>
  <si>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</si>
  <si>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</si>
  <si>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</si>
  <si>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</si>
  <si>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</si>
  <si>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</si>
  <si>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</si>
  <si>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</si>
  <si>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</si>
  <si>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</si>
  <si>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</si>
  <si>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</si>
  <si>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</si>
  <si>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</si>
  <si>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</si>
  <si>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</si>
  <si>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</si>
  <si>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</si>
  <si>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</si>
  <si>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</si>
  <si>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</si>
  <si>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</si>
  <si>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</si>
  <si>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</si>
  <si>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</si>
  <si>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</si>
  <si>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</si>
  <si>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</si>
  <si>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</si>
  <si>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</si>
  <si>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</si>
  <si>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</si>
  <si>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</si>
  <si>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</si>
  <si>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</si>
  <si>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</si>
  <si>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</si>
  <si>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</si>
  <si>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</si>
  <si>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</si>
  <si>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</si>
  <si>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</si>
  <si>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</si>
  <si>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</si>
  <si>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</si>
  <si>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</si>
  <si>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</si>
  <si>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</si>
  <si>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</si>
  <si>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</si>
  <si>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</si>
  <si>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</si>
  <si>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</si>
  <si>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</si>
  <si>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</si>
  <si>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</si>
  <si>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</si>
  <si>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</si>
  <si>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</si>
  <si>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</si>
  <si>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</si>
  <si>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</si>
  <si>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</si>
  <si>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</si>
  <si>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</si>
  <si>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</si>
  <si>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</si>
  <si>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</si>
  <si>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</si>
  <si>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</si>
  <si>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</si>
  <si>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</si>
  <si>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</si>
  <si>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</si>
  <si>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</si>
  <si>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</si>
  <si>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</si>
  <si>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</si>
  <si>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</si>
  <si>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</si>
  <si>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</si>
  <si>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</si>
  <si>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</si>
  <si>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</si>
  <si>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</si>
  <si>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</si>
  <si>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</si>
  <si>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</si>
  <si>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</si>
  <si>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</si>
  <si>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</si>
  <si>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</si>
  <si>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</si>
  <si>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</si>
  <si>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</si>
  <si>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</si>
  <si>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</si>
  <si>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</si>
  <si>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</si>
  <si>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</si>
  <si>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</si>
  <si>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</si>
  <si>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</si>
  <si>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</si>
  <si>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</si>
  <si>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</si>
  <si>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</si>
  <si>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</si>
  <si>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</si>
  <si>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</si>
  <si>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</si>
  <si>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</si>
  <si>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</si>
  <si>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</si>
  <si>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</si>
  <si>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</si>
  <si>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</si>
  <si>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</si>
  <si>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</si>
  <si>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</si>
  <si>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</si>
  <si>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</si>
  <si>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</si>
  <si>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</si>
  <si>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</si>
  <si>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</si>
  <si>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</si>
  <si>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</si>
  <si>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</si>
  <si>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</si>
  <si>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</si>
  <si>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</si>
  <si>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</si>
  <si>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</si>
  <si>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</si>
  <si>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</si>
  <si>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</si>
  <si>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</si>
  <si>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</si>
  <si>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</si>
  <si>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</si>
  <si>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</si>
  <si>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</si>
  <si>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</si>
  <si>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</si>
  <si>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</si>
  <si>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</si>
  <si>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</si>
  <si>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</si>
  <si>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</si>
  <si>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</si>
  <si>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</si>
  <si>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</si>
  <si>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</si>
  <si>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</si>
  <si>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</si>
  <si>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</si>
  <si>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</si>
  <si>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</si>
  <si>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</si>
  <si>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</si>
  <si>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</si>
  <si>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</si>
  <si>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</si>
  <si>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</si>
  <si>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</si>
  <si>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</si>
  <si>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</si>
  <si>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</si>
  <si>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</si>
  <si>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</si>
  <si>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</si>
  <si>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</si>
  <si>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</si>
  <si>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</si>
  <si>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</si>
  <si>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</si>
  <si>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</si>
  <si>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</si>
  <si>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</si>
  <si>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</si>
  <si>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</si>
  <si>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</si>
  <si>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</si>
  <si>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</si>
  <si>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</si>
  <si>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</si>
  <si>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</si>
  <si>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</si>
  <si>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</si>
  <si>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</si>
  <si>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</si>
  <si>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</si>
  <si>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</si>
  <si>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</si>
  <si>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</si>
  <si>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</si>
  <si>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</si>
  <si>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</si>
  <si>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</si>
  <si>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</si>
  <si>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</si>
  <si>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</si>
  <si>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</si>
  <si>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</si>
  <si>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</si>
  <si>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</si>
  <si>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</si>
  <si>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</si>
  <si>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</si>
  <si>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</si>
  <si>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</si>
  <si>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</si>
  <si>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</si>
  <si>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</si>
  <si>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</si>
  <si>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</si>
  <si>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</si>
  <si>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</si>
  <si>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</si>
  <si>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</si>
  <si>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</si>
  <si>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</si>
  <si>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</si>
  <si>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</si>
  <si>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</si>
  <si>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</si>
  <si>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</si>
  <si>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</si>
  <si>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</si>
  <si>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</si>
  <si>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</si>
  <si>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</si>
  <si>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</si>
  <si>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</si>
  <si>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</si>
  <si>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</si>
  <si>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</si>
  <si>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</si>
  <si>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</si>
  <si>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</si>
  <si>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</si>
  <si>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</si>
  <si>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</si>
  <si>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</si>
  <si>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</si>
  <si>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</si>
  <si>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</si>
  <si>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</si>
  <si>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</si>
  <si>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</si>
  <si>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</si>
  <si>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</si>
  <si>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</si>
  <si>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</si>
  <si>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</si>
  <si>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</si>
  <si>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</si>
  <si>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</si>
  <si>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</si>
  <si>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</si>
  <si>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</si>
  <si>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</si>
  <si>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</si>
  <si>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</si>
  <si>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</si>
  <si>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</si>
  <si>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</si>
  <si>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</si>
  <si>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</si>
  <si>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</si>
  <si>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</si>
  <si>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</si>
  <si>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</si>
  <si>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</si>
  <si>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</si>
  <si>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</si>
  <si>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</si>
  <si>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</si>
  <si>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</si>
  <si>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</si>
  <si>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</si>
  <si>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</si>
  <si>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</si>
  <si>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</si>
  <si>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</si>
  <si>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</si>
  <si>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</si>
  <si>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</si>
  <si>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</si>
  <si>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</si>
  <si>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</si>
  <si>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</si>
  <si>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</si>
  <si>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</si>
  <si>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</si>
  <si>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</si>
  <si>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</si>
  <si>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</si>
  <si>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</si>
  <si>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</si>
  <si>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</si>
  <si>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</si>
  <si>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</si>
  <si>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</si>
  <si>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</si>
  <si>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</si>
  <si>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</si>
  <si>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</si>
  <si>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</si>
  <si>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</si>
  <si>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</si>
  <si>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</si>
  <si>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</si>
  <si>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</si>
  <si>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</si>
  <si>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</si>
  <si>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</si>
  <si>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</si>
  <si>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</si>
  <si>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</si>
  <si>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</si>
  <si>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</si>
  <si>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</si>
  <si>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</si>
  <si>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</si>
  <si>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</si>
  <si>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</si>
  <si>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</si>
  <si>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</si>
  <si>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</si>
  <si>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</si>
  <si>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</si>
  <si>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</si>
  <si>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</si>
  <si>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</si>
  <si>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</si>
  <si>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</si>
  <si>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</si>
  <si>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</si>
  <si>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</si>
  <si>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</si>
  <si>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</si>
  <si>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</si>
  <si>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</si>
  <si>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</si>
  <si>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</si>
  <si>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</si>
  <si>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</si>
  <si>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</si>
  <si>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</si>
  <si>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</si>
  <si>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</si>
  <si>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</si>
  <si>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</si>
  <si>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</si>
  <si>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</si>
  <si>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</si>
  <si>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</si>
  <si>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</si>
  <si>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</si>
  <si>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</si>
  <si>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</si>
  <si>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</si>
  <si>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</si>
  <si>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</si>
  <si>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</si>
  <si>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</si>
  <si>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</si>
  <si>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</si>
  <si>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</si>
  <si>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</si>
  <si>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</si>
  <si>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</si>
  <si>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</si>
  <si>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</si>
  <si>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</si>
  <si>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</si>
  <si>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</si>
  <si>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</si>
  <si>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</si>
  <si>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</si>
  <si>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</si>
  <si>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</si>
  <si>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</si>
  <si>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</si>
  <si>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</si>
  <si>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</si>
  <si>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</si>
  <si>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</si>
  <si>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</si>
  <si>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</si>
  <si>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</si>
  <si>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</si>
  <si>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</si>
  <si>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</si>
  <si>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</si>
  <si>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</si>
  <si>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</si>
  <si>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</si>
  <si>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</si>
  <si>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</si>
  <si>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</si>
  <si>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</si>
  <si>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</si>
  <si>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</si>
  <si>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</si>
  <si>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</si>
  <si>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</si>
  <si>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</si>
  <si>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</si>
  <si>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</si>
  <si>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</si>
  <si>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</si>
  <si>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</si>
  <si>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</si>
  <si>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</si>
  <si>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</si>
  <si>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</si>
  <si>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</si>
  <si>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</si>
  <si>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</si>
  <si>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</si>
  <si>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</si>
  <si>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</si>
  <si>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</si>
  <si>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</si>
  <si>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</si>
  <si>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</si>
  <si>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</si>
  <si>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</si>
  <si>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</si>
  <si>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</si>
  <si>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</si>
  <si>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</si>
  <si>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</si>
  <si>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</si>
  <si>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</si>
  <si>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</si>
  <si>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</si>
  <si>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</si>
  <si>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</si>
  <si>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</si>
  <si>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</si>
  <si>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</si>
  <si>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</si>
  <si>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</si>
  <si>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</si>
  <si>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</si>
  <si>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</si>
  <si>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</si>
  <si>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</si>
  <si>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</si>
  <si>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</si>
  <si>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</si>
  <si>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</si>
  <si>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</si>
  <si>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</si>
  <si>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</si>
  <si>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</si>
  <si>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</si>
  <si>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</si>
  <si>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</si>
  <si>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</si>
  <si>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</si>
  <si>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</si>
  <si>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</si>
  <si>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</si>
  <si>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</si>
  <si>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</si>
  <si>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</si>
  <si>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</si>
  <si>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</si>
  <si>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</si>
  <si>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</si>
  <si>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</si>
  <si>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</si>
  <si>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</si>
  <si>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</si>
  <si>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</si>
  <si>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</si>
  <si>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</si>
  <si>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</si>
  <si>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</si>
  <si>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</si>
  <si>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</si>
  <si>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</si>
  <si>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</si>
  <si>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</si>
  <si>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</si>
  <si>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</si>
  <si>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</si>
  <si>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</si>
  <si>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</si>
  <si>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</si>
  <si>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</si>
  <si>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</si>
  <si>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</si>
  <si>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</si>
  <si>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</si>
  <si>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</si>
  <si>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</si>
  <si>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</si>
  <si>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</si>
  <si>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</si>
  <si>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</si>
  <si>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</si>
  <si>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</si>
  <si>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</si>
  <si>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</si>
  <si>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</si>
  <si>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</si>
  <si>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</si>
  <si>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</si>
  <si>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</si>
  <si>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</si>
  <si>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</si>
  <si>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</si>
  <si>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</si>
  <si>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</si>
  <si>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</si>
  <si>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</si>
  <si>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</si>
  <si>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</si>
  <si>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</si>
  <si>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</si>
  <si>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</si>
  <si>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</si>
  <si>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</si>
  <si>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</si>
  <si>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</si>
  <si>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</si>
  <si>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</si>
  <si>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</si>
  <si>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</si>
  <si>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</si>
  <si>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</si>
  <si>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</si>
  <si>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</si>
  <si>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</si>
  <si>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</si>
  <si>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</si>
  <si>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</si>
  <si>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</si>
  <si>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</si>
  <si>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</si>
  <si>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</si>
  <si>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</si>
  <si>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</si>
  <si>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</si>
  <si>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</si>
  <si>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</si>
  <si>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</si>
  <si>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</si>
  <si>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</si>
  <si>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</si>
  <si>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</si>
  <si>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</si>
  <si>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</si>
  <si>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</si>
  <si>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</si>
  <si>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</si>
  <si>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</si>
  <si>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</si>
  <si>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</si>
  <si>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</si>
  <si>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</si>
  <si>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</si>
  <si>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</si>
  <si>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</si>
  <si>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</si>
  <si>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</si>
  <si>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</si>
  <si>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</si>
  <si>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</si>
  <si>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</si>
  <si>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</si>
  <si>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</si>
  <si>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</si>
  <si>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</si>
  <si>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</si>
  <si>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</si>
  <si>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</si>
  <si>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</si>
  <si>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</si>
  <si>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</si>
  <si>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</si>
  <si>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</si>
  <si>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</si>
  <si>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</si>
  <si>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</si>
  <si>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</si>
  <si>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</si>
  <si>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</si>
  <si>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</si>
  <si>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</si>
  <si>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</si>
  <si>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</si>
  <si>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</si>
  <si>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</si>
  <si>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</si>
  <si>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</si>
  <si>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</si>
  <si>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</si>
  <si>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</si>
  <si>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</si>
  <si>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</si>
  <si>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</si>
  <si>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</si>
  <si>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</si>
  <si>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</si>
  <si>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</si>
  <si>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</si>
  <si>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</si>
  <si>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</si>
  <si>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</si>
  <si>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</si>
  <si>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</si>
  <si>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</si>
  <si>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</si>
  <si>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</si>
  <si>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</si>
  <si>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</si>
  <si>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</si>
  <si>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</si>
  <si>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</si>
  <si>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</si>
  <si>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</si>
  <si>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</si>
  <si>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</si>
  <si>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</si>
  <si>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</si>
  <si>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</si>
  <si>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</si>
  <si>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</si>
  <si>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</si>
  <si>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</si>
  <si>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</si>
  <si>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</si>
  <si>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</si>
  <si>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</si>
  <si>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</si>
  <si>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</si>
  <si>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</si>
  <si>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</si>
  <si>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</si>
  <si>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</si>
  <si>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</si>
  <si>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</si>
  <si>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</si>
  <si>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</si>
  <si>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</si>
  <si>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</si>
  <si>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</si>
  <si>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</si>
  <si>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</si>
  <si>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</si>
  <si>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</si>
  <si>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</si>
  <si>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</si>
  <si>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</si>
  <si>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</si>
  <si>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</si>
  <si>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</si>
  <si>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</si>
  <si>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</si>
  <si>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</si>
  <si>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</si>
  <si>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</si>
  <si>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</si>
  <si>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</si>
  <si>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</si>
  <si>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</si>
  <si>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</si>
  <si>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</si>
  <si>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</si>
  <si>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</si>
  <si>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</si>
  <si>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</si>
  <si>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</si>
  <si>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</si>
  <si>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</si>
  <si>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</si>
  <si>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</si>
  <si>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</si>
  <si>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UMJETNOST I KULTURU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</si>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</sst>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170729.03000000003</v>
      </c>
      <c r="D2" s="7">
        <f>'PR-RAS'!E6</f>
        <v>215603.32</v>
      </c>
      <c r="E2" s="7">
        <v>0</v>
      </c>
      <c r="F2" s="7">
        <v>0</v>
      </c>
      <c r="G2" s="8">
        <f t="shared" ref="G2:G274" si="0">(B2/1000)*(C2*1+D2*2)</f>
        <v>601.93567000000007</v>
      </c>
      <c r="H2" s="8">
        <f t="shared" ref="H2:H274" si="1">ABS(C2-ROUND(C2,0))+ABS(D2-ROUND(D2,0))</f>
        <v>0.3500000000349246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2132.7199999999998</v>
      </c>
      <c r="D45" s="2">
        <f>'PR-RAS'!E49</f>
        <v>1700</v>
      </c>
      <c r="E45" s="2">
        <v>0</v>
      </c>
      <c r="F45" s="2">
        <v>0</v>
      </c>
      <c r="G45" s="3">
        <f t="shared" si="0"/>
        <v>243.43967999999995</v>
      </c>
      <c r="H45" s="3">
        <f t="shared" si="1"/>
        <v>0.28000000000020009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2132.7199999999998</v>
      </c>
      <c r="D64" s="2">
        <f>'PR-RAS'!E68</f>
        <v>1700</v>
      </c>
      <c r="E64" s="2">
        <v>0</v>
      </c>
      <c r="F64" s="2">
        <v>0</v>
      </c>
      <c r="G64" s="3">
        <f t="shared" si="0"/>
        <v>348.56135999999998</v>
      </c>
      <c r="H64" s="3">
        <f t="shared" si="1"/>
        <v>0.28000000000020009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2132.7199999999998</v>
      </c>
      <c r="D65" s="2">
        <f>'PR-RAS'!E69</f>
        <v>1700</v>
      </c>
      <c r="E65" s="2">
        <v>0</v>
      </c>
      <c r="F65" s="2">
        <v>0</v>
      </c>
      <c r="G65" s="3">
        <f t="shared" si="0"/>
        <v>354.09407999999996</v>
      </c>
      <c r="H65" s="3">
        <f t="shared" si="1"/>
        <v>0.28000000000020009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0.04</v>
      </c>
      <c r="D78" s="2">
        <f>'PR-RAS'!E82</f>
        <v>7.0000000000000007E-2</v>
      </c>
      <c r="E78" s="2">
        <v>0</v>
      </c>
      <c r="F78" s="2">
        <v>0</v>
      </c>
      <c r="G78" s="3">
        <f t="shared" si="0"/>
        <v>1.3860000000000001E-2</v>
      </c>
      <c r="H78" s="3">
        <f t="shared" si="1"/>
        <v>0.11000000000000001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0.04</v>
      </c>
      <c r="D79" s="2">
        <f>'PR-RAS'!E83</f>
        <v>7.0000000000000007E-2</v>
      </c>
      <c r="E79" s="2">
        <v>0</v>
      </c>
      <c r="F79" s="2">
        <v>0</v>
      </c>
      <c r="G79" s="3">
        <f t="shared" si="0"/>
        <v>1.4040000000000002E-2</v>
      </c>
      <c r="H79" s="3">
        <f t="shared" si="1"/>
        <v>0.11000000000000001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0.04</v>
      </c>
      <c r="D81" s="2">
        <f>'PR-RAS'!E85</f>
        <v>7.0000000000000007E-2</v>
      </c>
      <c r="E81" s="2">
        <v>0</v>
      </c>
      <c r="F81" s="2">
        <v>0</v>
      </c>
      <c r="G81" s="3">
        <f t="shared" si="0"/>
        <v>1.4400000000000001E-2</v>
      </c>
      <c r="H81" s="3">
        <f t="shared" si="1"/>
        <v>0.11000000000000001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37043.5</v>
      </c>
      <c r="D121" s="2">
        <f>'PR-RAS'!E125</f>
        <v>41111.47</v>
      </c>
      <c r="E121" s="2">
        <v>0</v>
      </c>
      <c r="F121" s="2">
        <v>0</v>
      </c>
      <c r="G121" s="3">
        <f t="shared" si="0"/>
        <v>14311.9728</v>
      </c>
      <c r="H121" s="3">
        <f t="shared" si="1"/>
        <v>0.97000000000116415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37043.5</v>
      </c>
      <c r="D122" s="2">
        <f>'PR-RAS'!E126</f>
        <v>41111.47</v>
      </c>
      <c r="E122" s="2">
        <v>0</v>
      </c>
      <c r="F122" s="2">
        <v>0</v>
      </c>
      <c r="G122" s="3">
        <f t="shared" si="0"/>
        <v>14431.239239999999</v>
      </c>
      <c r="H122" s="3">
        <f t="shared" si="1"/>
        <v>0.97000000000116415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37043.5</v>
      </c>
      <c r="D124" s="2">
        <f>'PR-RAS'!E128</f>
        <v>41111.47</v>
      </c>
      <c r="E124" s="2">
        <v>0</v>
      </c>
      <c r="F124" s="2">
        <v>0</v>
      </c>
      <c r="G124" s="3">
        <f t="shared" si="0"/>
        <v>14669.77212</v>
      </c>
      <c r="H124" s="3">
        <f t="shared" si="1"/>
        <v>0.97000000000116415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131552.77000000002</v>
      </c>
      <c r="D130" s="2">
        <f>'PR-RAS'!E134</f>
        <v>172791.78</v>
      </c>
      <c r="E130" s="2">
        <v>0</v>
      </c>
      <c r="F130" s="2">
        <v>0</v>
      </c>
      <c r="G130" s="3">
        <f t="shared" si="0"/>
        <v>61550.586570000007</v>
      </c>
      <c r="H130" s="3">
        <f t="shared" si="1"/>
        <v>0.4499999999825377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131552.77000000002</v>
      </c>
      <c r="D131" s="2">
        <f>'PR-RAS'!E135</f>
        <v>172791.78</v>
      </c>
      <c r="E131" s="2">
        <v>0</v>
      </c>
      <c r="F131" s="2">
        <v>0</v>
      </c>
      <c r="G131" s="3">
        <f t="shared" si="0"/>
        <v>62027.722900000001</v>
      </c>
      <c r="H131" s="3">
        <f t="shared" si="1"/>
        <v>0.4499999999825377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131002.77</v>
      </c>
      <c r="D132" s="2">
        <f>'PR-RAS'!E136</f>
        <v>172791.78</v>
      </c>
      <c r="E132" s="2">
        <v>0</v>
      </c>
      <c r="F132" s="2">
        <v>0</v>
      </c>
      <c r="G132" s="3">
        <f t="shared" si="0"/>
        <v>62432.809230000006</v>
      </c>
      <c r="H132" s="3">
        <f t="shared" si="1"/>
        <v>0.44999999999708962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550</v>
      </c>
      <c r="D133" s="2">
        <f>'PR-RAS'!E137</f>
        <v>0</v>
      </c>
      <c r="E133" s="2">
        <v>0</v>
      </c>
      <c r="F133" s="2">
        <v>0</v>
      </c>
      <c r="G133" s="3">
        <f t="shared" si="0"/>
        <v>72.600000000000009</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166177.65999999997</v>
      </c>
      <c r="D148" s="2">
        <f>'PR-RAS'!E152</f>
        <v>219527.61</v>
      </c>
      <c r="E148" s="2">
        <v>0</v>
      </c>
      <c r="F148" s="2">
        <v>0</v>
      </c>
      <c r="G148" s="3">
        <f t="shared" si="0"/>
        <v>88969.233359999984</v>
      </c>
      <c r="H148" s="3">
        <f t="shared" si="1"/>
        <v>0.73000000003958121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64898.93</v>
      </c>
      <c r="D149" s="2">
        <f>'PR-RAS'!E153</f>
        <v>87579.08</v>
      </c>
      <c r="E149" s="2">
        <v>0</v>
      </c>
      <c r="F149" s="2">
        <v>0</v>
      </c>
      <c r="G149" s="3">
        <f t="shared" si="0"/>
        <v>35528.44932</v>
      </c>
      <c r="H149" s="3">
        <f t="shared" si="1"/>
        <v>0.15000000000145519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52187.72</v>
      </c>
      <c r="D150" s="2">
        <f>'PR-RAS'!E154</f>
        <v>71698.740000000005</v>
      </c>
      <c r="E150" s="2">
        <v>0</v>
      </c>
      <c r="F150" s="2">
        <v>0</v>
      </c>
      <c r="G150" s="3">
        <f t="shared" si="0"/>
        <v>29142.194800000001</v>
      </c>
      <c r="H150" s="3">
        <f t="shared" si="1"/>
        <v>0.53999999999359716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52187.72</v>
      </c>
      <c r="D151" s="2">
        <f>'PR-RAS'!E155</f>
        <v>71698.740000000005</v>
      </c>
      <c r="E151" s="2">
        <v>0</v>
      </c>
      <c r="F151" s="2">
        <v>0</v>
      </c>
      <c r="G151" s="3">
        <f t="shared" si="0"/>
        <v>29337.780000000002</v>
      </c>
      <c r="H151" s="3">
        <f t="shared" si="1"/>
        <v>0.53999999999359716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4100.24</v>
      </c>
      <c r="D155" s="2">
        <f>'PR-RAS'!E159</f>
        <v>4050</v>
      </c>
      <c r="E155" s="2">
        <v>0</v>
      </c>
      <c r="F155" s="2">
        <v>0</v>
      </c>
      <c r="G155" s="3">
        <f t="shared" si="0"/>
        <v>1878.8369599999999</v>
      </c>
      <c r="H155" s="3">
        <f t="shared" si="1"/>
        <v>0.23999999999978172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8610.9699999999993</v>
      </c>
      <c r="D156" s="2">
        <f>'PR-RAS'!E160</f>
        <v>11830.34</v>
      </c>
      <c r="E156" s="2">
        <v>0</v>
      </c>
      <c r="F156" s="2">
        <v>0</v>
      </c>
      <c r="G156" s="3">
        <f t="shared" si="0"/>
        <v>5002.1057500000006</v>
      </c>
      <c r="H156" s="3">
        <f t="shared" si="1"/>
        <v>0.37000000000080036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8610.9699999999993</v>
      </c>
      <c r="D158" s="2">
        <f>'PR-RAS'!E162</f>
        <v>11830.34</v>
      </c>
      <c r="E158" s="2">
        <v>0</v>
      </c>
      <c r="F158" s="2">
        <v>0</v>
      </c>
      <c r="G158" s="3">
        <f t="shared" si="0"/>
        <v>5066.64905</v>
      </c>
      <c r="H158" s="3">
        <f t="shared" si="1"/>
        <v>0.37000000000080036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100649.75999999998</v>
      </c>
      <c r="D160" s="2">
        <f>'PR-RAS'!E164</f>
        <v>131297.09</v>
      </c>
      <c r="E160" s="2">
        <v>0</v>
      </c>
      <c r="F160" s="2">
        <v>0</v>
      </c>
      <c r="G160" s="3">
        <f t="shared" si="0"/>
        <v>57755.786459999988</v>
      </c>
      <c r="H160" s="3">
        <f t="shared" si="1"/>
        <v>0.33000000001629815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18763.810000000001</v>
      </c>
      <c r="D166" s="2">
        <f>'PR-RAS'!E170</f>
        <v>23996.95</v>
      </c>
      <c r="E166" s="2">
        <v>0</v>
      </c>
      <c r="F166" s="2">
        <v>0</v>
      </c>
      <c r="G166" s="3">
        <f t="shared" si="0"/>
        <v>11015.022150000001</v>
      </c>
      <c r="H166" s="3">
        <f t="shared" si="1"/>
        <v>0.23999999999796273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3997.03</v>
      </c>
      <c r="D167" s="2">
        <f>'PR-RAS'!E171</f>
        <v>3479.82</v>
      </c>
      <c r="E167" s="2">
        <v>0</v>
      </c>
      <c r="F167" s="2">
        <v>0</v>
      </c>
      <c r="G167" s="3">
        <f t="shared" si="0"/>
        <v>1818.8072200000001</v>
      </c>
      <c r="H167" s="3">
        <f t="shared" si="1"/>
        <v>0.21000000000003638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14031.28</v>
      </c>
      <c r="D169" s="2">
        <f>'PR-RAS'!E173</f>
        <v>18762.38</v>
      </c>
      <c r="E169" s="2">
        <v>0</v>
      </c>
      <c r="F169" s="2">
        <v>0</v>
      </c>
      <c r="G169" s="3">
        <f t="shared" si="0"/>
        <v>8661.4147200000007</v>
      </c>
      <c r="H169" s="3">
        <f t="shared" si="1"/>
        <v>0.66000000000167347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735.5</v>
      </c>
      <c r="D170" s="2">
        <f>'PR-RAS'!E174</f>
        <v>1754.75</v>
      </c>
      <c r="E170" s="2">
        <v>0</v>
      </c>
      <c r="F170" s="2">
        <v>0</v>
      </c>
      <c r="G170" s="3">
        <f t="shared" si="0"/>
        <v>717.40500000000009</v>
      </c>
      <c r="H170" s="3">
        <f t="shared" si="1"/>
        <v>0.75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71177.949999999983</v>
      </c>
      <c r="D174" s="2">
        <f>'PR-RAS'!E178</f>
        <v>97193.26</v>
      </c>
      <c r="E174" s="2">
        <v>0</v>
      </c>
      <c r="F174" s="2">
        <v>0</v>
      </c>
      <c r="G174" s="3">
        <f t="shared" si="0"/>
        <v>45942.653309999994</v>
      </c>
      <c r="H174" s="3">
        <f t="shared" si="1"/>
        <v>0.31000000001222361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2075.36</v>
      </c>
      <c r="D175" s="2">
        <f>'PR-RAS'!E179</f>
        <v>3793.06</v>
      </c>
      <c r="E175" s="2">
        <v>0</v>
      </c>
      <c r="F175" s="2">
        <v>0</v>
      </c>
      <c r="G175" s="3">
        <f t="shared" si="0"/>
        <v>1681.0975199999998</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176</v>
      </c>
      <c r="D176" s="2">
        <f>'PR-RAS'!E180</f>
        <v>4951.04</v>
      </c>
      <c r="E176" s="2">
        <v>0</v>
      </c>
      <c r="F176" s="2">
        <v>0</v>
      </c>
      <c r="G176" s="3">
        <f t="shared" si="0"/>
        <v>1763.664</v>
      </c>
      <c r="H176" s="3">
        <f t="shared" si="1"/>
        <v>3.999999999996362E-2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2034.68</v>
      </c>
      <c r="D177" s="2">
        <f>'PR-RAS'!E181</f>
        <v>4741.7299999999996</v>
      </c>
      <c r="E177" s="2">
        <v>0</v>
      </c>
      <c r="F177" s="2">
        <v>0</v>
      </c>
      <c r="G177" s="3">
        <f t="shared" si="0"/>
        <v>2027.1926399999998</v>
      </c>
      <c r="H177" s="3">
        <f t="shared" si="1"/>
        <v>0.59000000000037289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1130.9100000000001</v>
      </c>
      <c r="D178" s="2">
        <f>'PR-RAS'!E182</f>
        <v>880.48</v>
      </c>
      <c r="E178" s="2">
        <v>0</v>
      </c>
      <c r="F178" s="2">
        <v>0</v>
      </c>
      <c r="G178" s="3">
        <f t="shared" si="0"/>
        <v>511.86098999999996</v>
      </c>
      <c r="H178" s="3">
        <f t="shared" si="1"/>
        <v>0.56999999999993634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32851.629999999997</v>
      </c>
      <c r="D179" s="2">
        <f>'PR-RAS'!E183</f>
        <v>30597.17</v>
      </c>
      <c r="E179" s="2">
        <v>0</v>
      </c>
      <c r="F179" s="2">
        <v>0</v>
      </c>
      <c r="G179" s="3">
        <f t="shared" si="0"/>
        <v>16740.182659999999</v>
      </c>
      <c r="H179" s="3">
        <f t="shared" si="1"/>
        <v>0.54000000000087311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22074.16</v>
      </c>
      <c r="D181" s="2">
        <f>'PR-RAS'!E185</f>
        <v>25834.68</v>
      </c>
      <c r="E181" s="2">
        <v>0</v>
      </c>
      <c r="F181" s="2">
        <v>0</v>
      </c>
      <c r="G181" s="3">
        <f t="shared" si="0"/>
        <v>13273.8336</v>
      </c>
      <c r="H181" s="3">
        <f t="shared" si="1"/>
        <v>0.47999999999956344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33.96</v>
      </c>
      <c r="D182" s="2">
        <f>'PR-RAS'!E186</f>
        <v>214.04</v>
      </c>
      <c r="E182" s="2">
        <v>0</v>
      </c>
      <c r="F182" s="2">
        <v>0</v>
      </c>
      <c r="G182" s="3">
        <f t="shared" si="0"/>
        <v>83.629239999999996</v>
      </c>
      <c r="H182" s="3">
        <f t="shared" si="1"/>
        <v>7.9999999999991189E-2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10801.25</v>
      </c>
      <c r="D183" s="2">
        <f>'PR-RAS'!E187</f>
        <v>26181.06</v>
      </c>
      <c r="E183" s="2">
        <v>0</v>
      </c>
      <c r="F183" s="2">
        <v>0</v>
      </c>
      <c r="G183" s="3">
        <f t="shared" si="0"/>
        <v>11495.733340000001</v>
      </c>
      <c r="H183" s="3">
        <f t="shared" si="1"/>
        <v>0.31000000000130967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10707.999999999998</v>
      </c>
      <c r="D190" s="2">
        <f>'PR-RAS'!E194</f>
        <v>10106.879999999999</v>
      </c>
      <c r="E190" s="2">
        <v>0</v>
      </c>
      <c r="F190" s="2">
        <v>0</v>
      </c>
      <c r="G190" s="3">
        <f t="shared" si="0"/>
        <v>5844.2126399999988</v>
      </c>
      <c r="H190" s="3">
        <f t="shared" si="1"/>
        <v>0.12000000000261934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447.92</v>
      </c>
      <c r="D191" s="2">
        <f>'PR-RAS'!E195</f>
        <v>0</v>
      </c>
      <c r="E191" s="2">
        <v>0</v>
      </c>
      <c r="F191" s="2">
        <v>0</v>
      </c>
      <c r="G191" s="3">
        <f t="shared" si="0"/>
        <v>85.104799999999997</v>
      </c>
      <c r="H191" s="3">
        <f t="shared" si="1"/>
        <v>7.9999999999984084E-2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2006.56</v>
      </c>
      <c r="D192" s="2">
        <f>'PR-RAS'!E196</f>
        <v>1999.96</v>
      </c>
      <c r="E192" s="2">
        <v>0</v>
      </c>
      <c r="F192" s="2">
        <v>0</v>
      </c>
      <c r="G192" s="3">
        <f t="shared" si="0"/>
        <v>1147.23768</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7460.98</v>
      </c>
      <c r="D193" s="2">
        <f>'PR-RAS'!E197</f>
        <v>7682.53</v>
      </c>
      <c r="E193" s="2">
        <v>0</v>
      </c>
      <c r="F193" s="2">
        <v>0</v>
      </c>
      <c r="G193" s="3">
        <f t="shared" si="0"/>
        <v>4382.5996800000003</v>
      </c>
      <c r="H193" s="3">
        <f t="shared" si="1"/>
        <v>0.49000000000069122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240</v>
      </c>
      <c r="D194" s="2">
        <f>'PR-RAS'!E198</f>
        <v>0</v>
      </c>
      <c r="E194" s="2">
        <v>0</v>
      </c>
      <c r="F194" s="2">
        <v>0</v>
      </c>
      <c r="G194" s="3">
        <f t="shared" si="0"/>
        <v>46.32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45.82</v>
      </c>
      <c r="D195" s="2">
        <f>'PR-RAS'!E199</f>
        <v>43.8</v>
      </c>
      <c r="E195" s="2">
        <v>0</v>
      </c>
      <c r="F195" s="2">
        <v>0</v>
      </c>
      <c r="G195" s="3">
        <f t="shared" si="0"/>
        <v>25.883479999999999</v>
      </c>
      <c r="H195" s="3">
        <f t="shared" si="1"/>
        <v>0.38000000000000256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506.72</v>
      </c>
      <c r="D197" s="2">
        <f>'PR-RAS'!E201</f>
        <v>380.59</v>
      </c>
      <c r="E197" s="2">
        <v>0</v>
      </c>
      <c r="F197" s="2">
        <v>0</v>
      </c>
      <c r="G197" s="3">
        <f t="shared" si="0"/>
        <v>248.50840000000002</v>
      </c>
      <c r="H197" s="3">
        <f t="shared" si="1"/>
        <v>0.68999999999999773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628.97</v>
      </c>
      <c r="D198" s="2">
        <f>'PR-RAS'!E202</f>
        <v>651.44000000000005</v>
      </c>
      <c r="E198" s="2">
        <v>0</v>
      </c>
      <c r="F198" s="2">
        <v>0</v>
      </c>
      <c r="G198" s="3">
        <f t="shared" si="0"/>
        <v>380.57445000000007</v>
      </c>
      <c r="H198" s="3">
        <f t="shared" si="1"/>
        <v>0.47000000000002728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628.97</v>
      </c>
      <c r="D212" s="2">
        <f>'PR-RAS'!E216</f>
        <v>651.44000000000005</v>
      </c>
      <c r="E212" s="2">
        <v>0</v>
      </c>
      <c r="F212" s="2">
        <v>0</v>
      </c>
      <c r="G212" s="3">
        <f t="shared" si="0"/>
        <v>407.62035000000003</v>
      </c>
      <c r="H212" s="3">
        <f t="shared" si="1"/>
        <v>0.47000000000002728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628.97</v>
      </c>
      <c r="D213" s="2">
        <f>'PR-RAS'!E217</f>
        <v>651.44000000000005</v>
      </c>
      <c r="E213" s="2">
        <v>0</v>
      </c>
      <c r="F213" s="2">
        <v>0</v>
      </c>
      <c r="G213" s="3">
        <f t="shared" si="0"/>
        <v>409.55220000000003</v>
      </c>
      <c r="H213" s="3">
        <f t="shared" si="1"/>
        <v>0.47000000000002728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166177.65999999997</v>
      </c>
      <c r="D295" s="2">
        <f>'PR-RAS'!E299</f>
        <v>219527.61</v>
      </c>
      <c r="E295" s="2">
        <v>0</v>
      </c>
      <c r="F295" s="2">
        <v>0</v>
      </c>
      <c r="G295" s="3">
        <f t="shared" si="12"/>
        <v>177938.46671999997</v>
      </c>
      <c r="H295" s="3">
        <f t="shared" si="13"/>
        <v>0.73000000003958121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4551.3700000000536</v>
      </c>
      <c r="D296" s="2">
        <f>'PR-RAS'!E300</f>
        <v>0</v>
      </c>
      <c r="E296" s="2">
        <v>0</v>
      </c>
      <c r="F296" s="2">
        <v>0</v>
      </c>
      <c r="G296" s="3">
        <f t="shared" si="12"/>
        <v>1342.6541500000158</v>
      </c>
      <c r="H296" s="3">
        <f t="shared" si="13"/>
        <v>0.37000000005355105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3924.289999999979</v>
      </c>
      <c r="E297" s="2">
        <v>0</v>
      </c>
      <c r="F297" s="2">
        <v>0</v>
      </c>
      <c r="G297" s="3">
        <f t="shared" si="12"/>
        <v>2323.1796799999875</v>
      </c>
      <c r="H297" s="3">
        <f t="shared" si="13"/>
        <v>0.28999999997904524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18211.259999999998</v>
      </c>
      <c r="D298" s="2">
        <f>'PR-RAS'!E302</f>
        <v>18815.830000000002</v>
      </c>
      <c r="E298" s="2">
        <v>0</v>
      </c>
      <c r="F298" s="2">
        <v>0</v>
      </c>
      <c r="G298" s="3">
        <f t="shared" si="12"/>
        <v>16585.347239999999</v>
      </c>
      <c r="H298" s="3">
        <f t="shared" si="13"/>
        <v>0.42999999999665306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3250.62</v>
      </c>
      <c r="D300" s="2">
        <f>'PR-RAS'!E304</f>
        <v>3349.41</v>
      </c>
      <c r="E300" s="2">
        <v>0</v>
      </c>
      <c r="F300" s="2">
        <v>0</v>
      </c>
      <c r="G300" s="3">
        <f t="shared" si="12"/>
        <v>2974.8825599999996</v>
      </c>
      <c r="H300" s="3">
        <f t="shared" si="13"/>
        <v>0.78999999999996362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3250.62</v>
      </c>
      <c r="D301" s="2">
        <f>'PR-RAS'!E305</f>
        <v>3349.41</v>
      </c>
      <c r="E301" s="2">
        <v>0</v>
      </c>
      <c r="F301" s="2">
        <v>0</v>
      </c>
      <c r="G301" s="3">
        <f t="shared" si="12"/>
        <v>2984.8319999999994</v>
      </c>
      <c r="H301" s="3">
        <f t="shared" si="13"/>
        <v>0.78999999999996362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1705.88</v>
      </c>
      <c r="D355" s="2">
        <f>'PR-RAS'!E360</f>
        <v>5420.98</v>
      </c>
      <c r="E355" s="2">
        <v>0</v>
      </c>
      <c r="F355" s="2">
        <v>0</v>
      </c>
      <c r="G355" s="3">
        <f t="shared" si="12"/>
        <v>4441.9353599999995</v>
      </c>
      <c r="H355" s="3">
        <f t="shared" si="13"/>
        <v>0.14000000000032742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1705.88</v>
      </c>
      <c r="D368" s="2">
        <f>'PR-RAS'!E373</f>
        <v>5420.98</v>
      </c>
      <c r="E368" s="2">
        <v>0</v>
      </c>
      <c r="F368" s="2">
        <v>0</v>
      </c>
      <c r="G368" s="3">
        <f t="shared" si="12"/>
        <v>4605.05728</v>
      </c>
      <c r="H368" s="3">
        <f t="shared" si="13"/>
        <v>0.14000000000032742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1705.88</v>
      </c>
      <c r="D374" s="2">
        <f>'PR-RAS'!E379</f>
        <v>5420.98</v>
      </c>
      <c r="E374" s="2">
        <v>0</v>
      </c>
      <c r="F374" s="2">
        <v>0</v>
      </c>
      <c r="G374" s="3">
        <f t="shared" si="12"/>
        <v>4680.3443200000002</v>
      </c>
      <c r="H374" s="3">
        <f t="shared" si="13"/>
        <v>0.14000000000032742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127.88</v>
      </c>
      <c r="D375" s="2">
        <f>'PR-RAS'!E380</f>
        <v>3188.98</v>
      </c>
      <c r="E375" s="2">
        <v>0</v>
      </c>
      <c r="F375" s="2">
        <v>0</v>
      </c>
      <c r="G375" s="3">
        <f t="shared" si="12"/>
        <v>2433.1841600000002</v>
      </c>
      <c r="H375" s="3">
        <f t="shared" si="13"/>
        <v>0.13999999999998636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1028</v>
      </c>
      <c r="D376" s="2">
        <f>'PR-RAS'!E381</f>
        <v>904</v>
      </c>
      <c r="E376" s="2">
        <v>0</v>
      </c>
      <c r="F376" s="2">
        <v>0</v>
      </c>
      <c r="G376" s="3">
        <f t="shared" si="12"/>
        <v>1063.5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550</v>
      </c>
      <c r="D381" s="2">
        <f>'PR-RAS'!E386</f>
        <v>1328</v>
      </c>
      <c r="E381" s="2">
        <v>0</v>
      </c>
      <c r="F381" s="2">
        <v>0</v>
      </c>
      <c r="G381" s="3">
        <f t="shared" si="12"/>
        <v>1218.28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1705.88</v>
      </c>
      <c r="D413" s="2">
        <f>'PR-RAS'!E418</f>
        <v>5420.98</v>
      </c>
      <c r="E413" s="2">
        <v>0</v>
      </c>
      <c r="F413" s="2">
        <v>0</v>
      </c>
      <c r="G413" s="3">
        <f t="shared" si="12"/>
        <v>5169.7100799999998</v>
      </c>
      <c r="H413" s="3">
        <f t="shared" si="13"/>
        <v>0.14000000000032742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3396.8</v>
      </c>
      <c r="D415" s="2">
        <f>'PR-RAS'!E420</f>
        <v>1155.8800000000001</v>
      </c>
      <c r="E415" s="2">
        <v>0</v>
      </c>
      <c r="F415" s="2">
        <v>0</v>
      </c>
      <c r="G415" s="3">
        <f t="shared" si="12"/>
        <v>2363.34384</v>
      </c>
      <c r="H415" s="3">
        <f t="shared" si="13"/>
        <v>0.31999999999970896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170729.03000000003</v>
      </c>
      <c r="D417" s="2">
        <f>'PR-RAS'!E422</f>
        <v>215603.32</v>
      </c>
      <c r="E417" s="2">
        <v>0</v>
      </c>
      <c r="F417" s="2">
        <v>0</v>
      </c>
      <c r="G417" s="3">
        <f t="shared" si="12"/>
        <v>250405.23871999999</v>
      </c>
      <c r="H417" s="3">
        <f t="shared" si="13"/>
        <v>0.3500000000349246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167883.53999999998</v>
      </c>
      <c r="D418" s="2">
        <f>'PR-RAS'!E423</f>
        <v>224948.59</v>
      </c>
      <c r="E418" s="2">
        <v>0</v>
      </c>
      <c r="F418" s="2">
        <v>0</v>
      </c>
      <c r="G418" s="3">
        <f t="shared" si="12"/>
        <v>257614.56023999999</v>
      </c>
      <c r="H418" s="3">
        <f t="shared" si="13"/>
        <v>0.87000000002444722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2845.4900000000489</v>
      </c>
      <c r="D419" s="2">
        <f>'PR-RAS'!E424</f>
        <v>0</v>
      </c>
      <c r="E419" s="2">
        <v>0</v>
      </c>
      <c r="F419" s="2">
        <v>0</v>
      </c>
      <c r="G419" s="3">
        <f t="shared" si="12"/>
        <v>1189.4148200000204</v>
      </c>
      <c r="H419" s="3">
        <f t="shared" si="13"/>
        <v>0.49000000004889444</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9345.2699999999895</v>
      </c>
      <c r="E420" s="2">
        <v>0</v>
      </c>
      <c r="F420" s="2">
        <v>0</v>
      </c>
      <c r="G420" s="3">
        <f t="shared" si="12"/>
        <v>7831.3362599999909</v>
      </c>
      <c r="H420" s="3">
        <f t="shared" si="13"/>
        <v>0.26999999998952262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14814.46</v>
      </c>
      <c r="D421" s="2">
        <f>'PR-RAS'!E426</f>
        <v>17659.95</v>
      </c>
      <c r="E421" s="2">
        <v>0</v>
      </c>
      <c r="F421" s="2">
        <v>0</v>
      </c>
      <c r="G421" s="3">
        <f t="shared" si="12"/>
        <v>21056.431199999999</v>
      </c>
      <c r="H421" s="3">
        <f t="shared" si="13"/>
        <v>0.50999999999839929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3250.62</v>
      </c>
      <c r="D423" s="2">
        <f>'PR-RAS'!E428</f>
        <v>3349.41</v>
      </c>
      <c r="E423" s="2">
        <v>0</v>
      </c>
      <c r="F423" s="2">
        <v>0</v>
      </c>
      <c r="G423" s="3">
        <f t="shared" si="12"/>
        <v>4198.6636799999997</v>
      </c>
      <c r="H423" s="3">
        <f t="shared" si="13"/>
        <v>0.78999999999996362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170729.03000000003</v>
      </c>
      <c r="D637" s="2">
        <f>'PR-RAS'!E643</f>
        <v>215603.32</v>
      </c>
      <c r="E637" s="2">
        <v>0</v>
      </c>
      <c r="F637" s="2">
        <v>0</v>
      </c>
      <c r="G637" s="3">
        <f t="shared" si="14"/>
        <v>382831.08612000005</v>
      </c>
      <c r="H637" s="3">
        <f t="shared" si="15"/>
        <v>0.3500000000349246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167883.53999999998</v>
      </c>
      <c r="D638" s="2">
        <f>'PR-RAS'!E644</f>
        <v>224948.59</v>
      </c>
      <c r="E638" s="2">
        <v>0</v>
      </c>
      <c r="F638" s="2">
        <v>0</v>
      </c>
      <c r="G638" s="3">
        <f t="shared" si="14"/>
        <v>393526.31864000001</v>
      </c>
      <c r="H638" s="3">
        <f t="shared" si="15"/>
        <v>0.87000000002444722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2845.4900000000489</v>
      </c>
      <c r="D639" s="2">
        <f>'PR-RAS'!E645</f>
        <v>0</v>
      </c>
      <c r="E639" s="2">
        <v>0</v>
      </c>
      <c r="F639" s="2">
        <v>0</v>
      </c>
      <c r="G639" s="3">
        <f t="shared" si="14"/>
        <v>1815.4226200000312</v>
      </c>
      <c r="H639" s="3">
        <f t="shared" si="15"/>
        <v>0.49000000004889444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9345.2699999999895</v>
      </c>
      <c r="E640" s="2">
        <v>0</v>
      </c>
      <c r="F640" s="2">
        <v>0</v>
      </c>
      <c r="G640" s="3">
        <f t="shared" si="14"/>
        <v>11943.255059999987</v>
      </c>
      <c r="H640" s="3">
        <f t="shared" si="15"/>
        <v>0.26999999998952262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14814.46</v>
      </c>
      <c r="D641" s="2">
        <f>'PR-RAS'!E647</f>
        <v>17659.95</v>
      </c>
      <c r="E641" s="2">
        <v>0</v>
      </c>
      <c r="F641" s="2">
        <v>0</v>
      </c>
      <c r="G641" s="3">
        <f t="shared" si="14"/>
        <v>32085.990400000002</v>
      </c>
      <c r="H641" s="3">
        <f t="shared" si="15"/>
        <v>0.50999999999839929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17659.950000000048</v>
      </c>
      <c r="D643" s="2">
        <f>'PR-RAS'!E649</f>
        <v>8314.6800000000112</v>
      </c>
      <c r="E643" s="2">
        <v>0</v>
      </c>
      <c r="F643" s="2">
        <v>0</v>
      </c>
      <c r="G643" s="3">
        <f t="shared" si="14"/>
        <v>22013.737020000044</v>
      </c>
      <c r="H643" s="3">
        <f t="shared" si="15"/>
        <v>0.36999999994077371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8349.75</v>
      </c>
      <c r="D645" s="2">
        <f>'PR-RAS'!E651</f>
        <v>6950.81</v>
      </c>
      <c r="E645" s="2">
        <v>0</v>
      </c>
      <c r="F645" s="2">
        <v>0</v>
      </c>
      <c r="G645" s="3">
        <f t="shared" si="14"/>
        <v>14329.882280000002</v>
      </c>
      <c r="H645" s="3">
        <f t="shared" si="15"/>
        <v>0.43999999999959982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15360.78</v>
      </c>
      <c r="D646" s="2">
        <f>'PR-RAS'!E653</f>
        <v>18433.21</v>
      </c>
      <c r="E646" s="2">
        <v>0</v>
      </c>
      <c r="F646" s="2">
        <v>0</v>
      </c>
      <c r="G646" s="3">
        <f t="shared" si="14"/>
        <v>33686.544000000002</v>
      </c>
      <c r="H646" s="3">
        <f t="shared" si="15"/>
        <v>0.42999999999847205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228034.2</v>
      </c>
      <c r="D647" s="2">
        <f>'PR-RAS'!E654</f>
        <v>262856.39</v>
      </c>
      <c r="E647" s="2">
        <v>0</v>
      </c>
      <c r="F647" s="2">
        <v>0</v>
      </c>
      <c r="G647" s="3">
        <f t="shared" si="14"/>
        <v>486920.54908000003</v>
      </c>
      <c r="H647" s="3">
        <f t="shared" si="15"/>
        <v>0.59000000002561137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224961.77</v>
      </c>
      <c r="D648" s="2">
        <f>'PR-RAS'!E655</f>
        <v>269813.74</v>
      </c>
      <c r="E648" s="2">
        <v>0</v>
      </c>
      <c r="F648" s="2">
        <v>0</v>
      </c>
      <c r="G648" s="3">
        <f t="shared" si="14"/>
        <v>494689.24475000001</v>
      </c>
      <c r="H648" s="3">
        <f t="shared" si="15"/>
        <v>0.4900000000197906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18433.210000000021</v>
      </c>
      <c r="D649" s="2">
        <f>'PR-RAS'!E656</f>
        <v>11475.860000000044</v>
      </c>
      <c r="E649" s="2">
        <v>0</v>
      </c>
      <c r="F649" s="2">
        <v>0</v>
      </c>
      <c r="G649" s="3">
        <f t="shared" si="14"/>
        <v>26817.434640000072</v>
      </c>
      <c r="H649" s="3">
        <f t="shared" si="15"/>
        <v>0.34999999997671694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2132.7199999999998</v>
      </c>
      <c r="D676" s="2">
        <f>'PR-RAS'!E683</f>
        <v>0</v>
      </c>
      <c r="E676" s="2">
        <v>0</v>
      </c>
      <c r="F676" s="2">
        <v>0</v>
      </c>
      <c r="G676" s="3">
        <f t="shared" si="14"/>
        <v>1439.586</v>
      </c>
      <c r="H676" s="3">
        <f t="shared" si="15"/>
        <v>0.28000000000020009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1700</v>
      </c>
      <c r="E677" s="2">
        <v>0</v>
      </c>
      <c r="F677" s="2">
        <v>0</v>
      </c>
      <c r="G677" s="3">
        <f t="shared" si="14"/>
        <v>2298.4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5317.44</v>
      </c>
      <c r="D730" s="2">
        <f>'PR-RAS'!E737</f>
        <v>10660.97</v>
      </c>
      <c r="E730" s="2">
        <v>0</v>
      </c>
      <c r="F730" s="2">
        <v>0</v>
      </c>
      <c r="G730" s="3">
        <f t="shared" si="14"/>
        <v>19420.108019999996</v>
      </c>
      <c r="H730" s="3">
        <f t="shared" si="15"/>
        <v>0.47000000000025466</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8844.23</v>
      </c>
      <c r="D731" s="2">
        <f>'PR-RAS'!E738</f>
        <v>10498.81</v>
      </c>
      <c r="E731" s="2">
        <v>0</v>
      </c>
      <c r="F731" s="2">
        <v>0</v>
      </c>
      <c r="G731" s="3">
        <f t="shared" si="14"/>
        <v>21784.550499999998</v>
      </c>
      <c r="H731" s="3">
        <f t="shared" si="15"/>
        <v>0.42000000000007276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4084.09</v>
      </c>
      <c r="D732" s="2">
        <f>'PR-RAS'!E739</f>
        <v>3521.74</v>
      </c>
      <c r="E732" s="2">
        <v>0</v>
      </c>
      <c r="F732" s="2">
        <v>0</v>
      </c>
      <c r="G732" s="3">
        <f t="shared" si="14"/>
        <v>8134.2536699999991</v>
      </c>
      <c r="H732" s="3">
        <f t="shared" si="15"/>
        <v>0.3500000000003638</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447.92</v>
      </c>
      <c r="D734" s="2">
        <f>'PR-RAS'!E741</f>
        <v>0</v>
      </c>
      <c r="E734" s="2">
        <v>0</v>
      </c>
      <c r="F734" s="2">
        <v>0</v>
      </c>
      <c r="G734" s="3">
        <f t="shared" si="14"/>
        <v>328.32535999999999</v>
      </c>
      <c r="H734" s="3">
        <f t="shared" si="15"/>
        <v>7.9999999999984084E-2</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792</v>
      </c>
      <c r="D735" s="2">
        <f>'PR-RAS'!E742</f>
        <v>785.4</v>
      </c>
      <c r="E735" s="2">
        <v>0</v>
      </c>
      <c r="F735" s="2">
        <v>0</v>
      </c>
      <c r="G735" s="3">
        <f t="shared" si="14"/>
        <v>1734.2952</v>
      </c>
      <c r="H735" s="3">
        <f t="shared" si="15"/>
        <v>0.39999999999997726</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37305.229999999996</v>
      </c>
      <c r="D1011" s="7">
        <f>BILANCA!E6</f>
        <v>31003.599999999969</v>
      </c>
      <c r="E1011" s="7">
        <v>0</v>
      </c>
      <c r="F1011" s="7">
        <v>0</v>
      </c>
      <c r="G1011" s="8">
        <f t="shared" ref="G1011:G1306" si="38">B1011/1000*C1011+B1011/500*D1011</f>
        <v>99.312429999999935</v>
      </c>
      <c r="H1011" s="8">
        <f t="shared" si="35"/>
        <v>0.63000000002648449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6045.8999999999942</v>
      </c>
      <c r="D1012" s="2">
        <f>BILANCA!E7</f>
        <v>9030.0899999999674</v>
      </c>
      <c r="E1012" s="2">
        <v>0</v>
      </c>
      <c r="F1012" s="2">
        <v>0</v>
      </c>
      <c r="G1012" s="3">
        <f t="shared" si="38"/>
        <v>48.212159999999855</v>
      </c>
      <c r="H1012" s="3">
        <f t="shared" si="35"/>
        <v>0.18999999997322448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6045.8999999999942</v>
      </c>
      <c r="D1017" s="2">
        <f>BILANCA!E12</f>
        <v>9030.0899999999674</v>
      </c>
      <c r="E1017" s="2">
        <v>0</v>
      </c>
      <c r="F1017" s="2">
        <v>0</v>
      </c>
      <c r="G1017" s="3">
        <f t="shared" si="38"/>
        <v>168.74255999999951</v>
      </c>
      <c r="H1017" s="3">
        <f t="shared" si="35"/>
        <v>0.18999999997322448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6045.8999999999942</v>
      </c>
      <c r="D1024" s="2">
        <f>BILANCA!E19</f>
        <v>9030.0899999999674</v>
      </c>
      <c r="E1024" s="2">
        <v>0</v>
      </c>
      <c r="F1024" s="2">
        <v>0</v>
      </c>
      <c r="G1024" s="3">
        <f t="shared" si="38"/>
        <v>337.48511999999903</v>
      </c>
      <c r="H1024" s="3">
        <f t="shared" si="35"/>
        <v>0.18999999997322448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31115.42</v>
      </c>
      <c r="D1025" s="2">
        <f>BILANCA!E20</f>
        <v>34304.400000000001</v>
      </c>
      <c r="E1025" s="2">
        <v>0</v>
      </c>
      <c r="F1025" s="2">
        <v>0</v>
      </c>
      <c r="G1025" s="3">
        <f t="shared" si="38"/>
        <v>1495.8633</v>
      </c>
      <c r="H1025" s="3">
        <f t="shared" si="35"/>
        <v>0.81999999999970896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29757.48</v>
      </c>
      <c r="D1026" s="2">
        <f>BILANCA!E21</f>
        <v>30661.48</v>
      </c>
      <c r="E1026" s="2">
        <v>0</v>
      </c>
      <c r="F1026" s="2">
        <v>0</v>
      </c>
      <c r="G1026" s="3">
        <f t="shared" si="38"/>
        <v>1457.2870400000002</v>
      </c>
      <c r="H1026" s="3">
        <f t="shared" si="35"/>
        <v>0.95999999999912689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2716.9</v>
      </c>
      <c r="D1027" s="2">
        <f>BILANCA!E22</f>
        <v>2716.9</v>
      </c>
      <c r="E1027" s="2">
        <v>0</v>
      </c>
      <c r="F1027" s="2">
        <v>0</v>
      </c>
      <c r="G1027" s="3">
        <f t="shared" si="38"/>
        <v>138.56190000000004</v>
      </c>
      <c r="H1027" s="3">
        <f t="shared" si="35"/>
        <v>0.1999999999998181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95037.26</v>
      </c>
      <c r="D1031" s="2">
        <f>BILANCA!E26</f>
        <v>96365.26</v>
      </c>
      <c r="E1031" s="2">
        <v>0</v>
      </c>
      <c r="F1031" s="2">
        <v>0</v>
      </c>
      <c r="G1031" s="3">
        <f t="shared" si="38"/>
        <v>6043.12338</v>
      </c>
      <c r="H1031" s="3">
        <f t="shared" si="35"/>
        <v>0.51999999998952262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152581.16</v>
      </c>
      <c r="D1033" s="2">
        <f>BILANCA!E28</f>
        <v>155017.95000000001</v>
      </c>
      <c r="E1033" s="2">
        <v>0</v>
      </c>
      <c r="F1033" s="2">
        <v>0</v>
      </c>
      <c r="G1033" s="3">
        <f t="shared" si="38"/>
        <v>10640.19238</v>
      </c>
      <c r="H1033" s="3">
        <f t="shared" si="35"/>
        <v>0.20999999999185093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2727.45</v>
      </c>
      <c r="D1052" s="2">
        <f>BILANCA!E47</f>
        <v>2727.45</v>
      </c>
      <c r="E1052" s="2">
        <v>0</v>
      </c>
      <c r="F1052" s="2">
        <v>0</v>
      </c>
      <c r="G1052" s="3">
        <f t="shared" si="38"/>
        <v>343.65869999999995</v>
      </c>
      <c r="H1052" s="3">
        <f t="shared" si="35"/>
        <v>0.8999999999996362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2727.45</v>
      </c>
      <c r="D1055" s="2">
        <f>BILANCA!E50</f>
        <v>2727.45</v>
      </c>
      <c r="E1055" s="2">
        <v>0</v>
      </c>
      <c r="F1055" s="2">
        <v>0</v>
      </c>
      <c r="G1055" s="3">
        <f t="shared" si="38"/>
        <v>368.20574999999997</v>
      </c>
      <c r="H1055" s="3">
        <f t="shared" si="35"/>
        <v>0.8999999999996362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31259.33</v>
      </c>
      <c r="D1074" s="2">
        <f>BILANCA!E69</f>
        <v>21973.510000000002</v>
      </c>
      <c r="E1074" s="2">
        <v>0</v>
      </c>
      <c r="F1074" s="2">
        <v>0</v>
      </c>
      <c r="G1074" s="3">
        <f t="shared" si="38"/>
        <v>4813.2064</v>
      </c>
      <c r="H1074" s="3">
        <f t="shared" si="35"/>
        <v>0.81999999999970896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18433.210000000003</v>
      </c>
      <c r="D1075" s="2">
        <f>BILANCA!E70</f>
        <v>11475.86</v>
      </c>
      <c r="E1075" s="2">
        <v>0</v>
      </c>
      <c r="F1075" s="2">
        <v>0</v>
      </c>
      <c r="G1075" s="3">
        <f t="shared" si="38"/>
        <v>2690.0204500000004</v>
      </c>
      <c r="H1075" s="3">
        <f t="shared" si="35"/>
        <v>0.35000000000218279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18110.760000000002</v>
      </c>
      <c r="D1076" s="2">
        <f>BILANCA!E71</f>
        <v>9176.41</v>
      </c>
      <c r="E1076" s="2">
        <v>0</v>
      </c>
      <c r="F1076" s="2">
        <v>0</v>
      </c>
      <c r="G1076" s="3">
        <f t="shared" si="38"/>
        <v>2406.5962800000002</v>
      </c>
      <c r="H1076" s="3">
        <f t="shared" si="35"/>
        <v>0.64999999999781721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16322.76</v>
      </c>
      <c r="D1078" s="2">
        <f>BILANCA!E73</f>
        <v>9176.41</v>
      </c>
      <c r="E1078" s="2">
        <v>0</v>
      </c>
      <c r="F1078" s="2">
        <v>0</v>
      </c>
      <c r="G1078" s="3">
        <f t="shared" si="38"/>
        <v>2357.9394400000001</v>
      </c>
      <c r="H1078" s="3">
        <f t="shared" si="35"/>
        <v>0.6499999999996362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1788</v>
      </c>
      <c r="D1080" s="2">
        <f>BILANCA!E75</f>
        <v>0</v>
      </c>
      <c r="E1080" s="2">
        <v>0</v>
      </c>
      <c r="F1080" s="2">
        <v>0</v>
      </c>
      <c r="G1080" s="3">
        <f t="shared" si="38"/>
        <v>125.16000000000001</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322.45</v>
      </c>
      <c r="D1085" s="2">
        <f>BILANCA!E80</f>
        <v>2299.4499999999998</v>
      </c>
      <c r="E1085" s="2">
        <v>0</v>
      </c>
      <c r="F1085" s="2">
        <v>0</v>
      </c>
      <c r="G1085" s="3">
        <f t="shared" si="38"/>
        <v>369.10124999999994</v>
      </c>
      <c r="H1085" s="3">
        <f t="shared" si="35"/>
        <v>0.89999999999980673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1225.75</v>
      </c>
      <c r="D1087" s="2">
        <f>BILANCA!E82</f>
        <v>197.43</v>
      </c>
      <c r="E1087" s="2">
        <v>0</v>
      </c>
      <c r="F1087" s="2">
        <v>0</v>
      </c>
      <c r="G1087" s="3">
        <f t="shared" si="38"/>
        <v>124.78697</v>
      </c>
      <c r="H1087" s="3">
        <f t="shared" si="35"/>
        <v>0.68000000000000682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1225.75</v>
      </c>
      <c r="D1092" s="2">
        <f>BILANCA!E87</f>
        <v>197.43</v>
      </c>
      <c r="E1092" s="2">
        <v>0</v>
      </c>
      <c r="F1092" s="2">
        <v>0</v>
      </c>
      <c r="G1092" s="3">
        <f t="shared" si="38"/>
        <v>132.89001999999999</v>
      </c>
      <c r="H1092" s="3">
        <f t="shared" si="35"/>
        <v>0.68000000000000682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3250.62</v>
      </c>
      <c r="D1152" s="2">
        <f>BILANCA!E147</f>
        <v>3349.41</v>
      </c>
      <c r="E1152" s="2">
        <v>0</v>
      </c>
      <c r="F1152" s="2">
        <v>0</v>
      </c>
      <c r="G1152" s="3">
        <f t="shared" si="38"/>
        <v>1412.8204799999999</v>
      </c>
      <c r="H1152" s="3">
        <f t="shared" si="41"/>
        <v>0.78999999999996362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5389.45</v>
      </c>
      <c r="D1166" s="2">
        <f>BILANCA!E161</f>
        <v>5488.24</v>
      </c>
      <c r="E1166" s="2">
        <v>0</v>
      </c>
      <c r="F1166" s="2">
        <v>0</v>
      </c>
      <c r="G1166" s="3">
        <f t="shared" si="38"/>
        <v>2553.0850799999998</v>
      </c>
      <c r="H1166" s="3">
        <f t="shared" si="41"/>
        <v>0.68999999999959982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2138.83</v>
      </c>
      <c r="D1169" s="2">
        <f>BILANCA!E164</f>
        <v>2138.83</v>
      </c>
      <c r="E1169" s="2">
        <v>0</v>
      </c>
      <c r="F1169" s="2">
        <v>0</v>
      </c>
      <c r="G1169" s="3">
        <f t="shared" si="38"/>
        <v>1020.22191</v>
      </c>
      <c r="H1169" s="3">
        <f t="shared" si="41"/>
        <v>0.34000000000014552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8349.75</v>
      </c>
      <c r="D1176" s="2">
        <f>BILANCA!E171</f>
        <v>6950.81</v>
      </c>
      <c r="E1176" s="2">
        <v>0</v>
      </c>
      <c r="F1176" s="2">
        <v>0</v>
      </c>
      <c r="G1176" s="3">
        <f t="shared" si="38"/>
        <v>3693.7274200000002</v>
      </c>
      <c r="H1176" s="3">
        <f t="shared" si="41"/>
        <v>0.43999999999959982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6950.81</v>
      </c>
      <c r="E1178" s="2">
        <v>0</v>
      </c>
      <c r="F1178" s="2">
        <v>0</v>
      </c>
      <c r="G1178" s="3">
        <f t="shared" si="38"/>
        <v>2335.4721600000003</v>
      </c>
      <c r="H1178" s="3">
        <f t="shared" si="41"/>
        <v>0.18999999999959982</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8349.75</v>
      </c>
      <c r="D1179" s="2">
        <f>BILANCA!E174</f>
        <v>0</v>
      </c>
      <c r="E1179" s="2">
        <v>0</v>
      </c>
      <c r="F1179" s="2">
        <v>0</v>
      </c>
      <c r="G1179" s="3">
        <f t="shared" si="38"/>
        <v>1411.1077500000001</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37305.229999999996</v>
      </c>
      <c r="D1180" s="2">
        <f>BILANCA!E176</f>
        <v>31003.599999999999</v>
      </c>
      <c r="E1180" s="2">
        <v>0</v>
      </c>
      <c r="F1180" s="2">
        <v>0</v>
      </c>
      <c r="G1180" s="3">
        <f t="shared" si="38"/>
        <v>16883.113099999999</v>
      </c>
      <c r="H1180" s="3">
        <f t="shared" si="41"/>
        <v>0.62999999999738066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10348.76</v>
      </c>
      <c r="D1181" s="2">
        <f>BILANCA!E177</f>
        <v>10309.42</v>
      </c>
      <c r="E1181" s="2">
        <v>0</v>
      </c>
      <c r="F1181" s="2">
        <v>0</v>
      </c>
      <c r="G1181" s="3">
        <f t="shared" si="38"/>
        <v>5295.4596000000001</v>
      </c>
      <c r="H1181" s="3">
        <f t="shared" si="41"/>
        <v>0.65999999999985448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10145.75</v>
      </c>
      <c r="D1182" s="2">
        <f>BILANCA!E178</f>
        <v>9806.41</v>
      </c>
      <c r="E1182" s="2">
        <v>0</v>
      </c>
      <c r="F1182" s="2">
        <v>0</v>
      </c>
      <c r="G1182" s="3">
        <f t="shared" si="38"/>
        <v>5118.4740399999991</v>
      </c>
      <c r="H1182" s="3">
        <f t="shared" si="41"/>
        <v>0.65999999999985448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6301.97</v>
      </c>
      <c r="D1183" s="2">
        <f>BILANCA!E179</f>
        <v>6764.67</v>
      </c>
      <c r="E1183" s="2">
        <v>0</v>
      </c>
      <c r="F1183" s="2">
        <v>0</v>
      </c>
      <c r="G1183" s="3">
        <f t="shared" si="38"/>
        <v>3430.8166300000003</v>
      </c>
      <c r="H1183" s="3">
        <f t="shared" si="41"/>
        <v>0.35999999999967258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3781.81</v>
      </c>
      <c r="D1184" s="2">
        <f>BILANCA!E180</f>
        <v>3041.74</v>
      </c>
      <c r="E1184" s="2">
        <v>0</v>
      </c>
      <c r="F1184" s="2">
        <v>0</v>
      </c>
      <c r="G1184" s="3">
        <f t="shared" si="38"/>
        <v>1716.5604599999997</v>
      </c>
      <c r="H1184" s="3">
        <f t="shared" si="41"/>
        <v>0.45000000000027285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61.97</v>
      </c>
      <c r="D1185" s="2">
        <f>BILANCA!E181</f>
        <v>0</v>
      </c>
      <c r="E1185" s="2">
        <v>0</v>
      </c>
      <c r="F1185" s="2">
        <v>0</v>
      </c>
      <c r="G1185" s="3">
        <f t="shared" si="38"/>
        <v>10.844749999999999</v>
      </c>
      <c r="H1185" s="3">
        <f t="shared" si="41"/>
        <v>3.0000000000001137E-2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61.97</v>
      </c>
      <c r="D1188" s="2">
        <f>BILANCA!E184</f>
        <v>0</v>
      </c>
      <c r="E1188" s="2">
        <v>0</v>
      </c>
      <c r="F1188" s="2">
        <v>0</v>
      </c>
      <c r="G1188" s="3">
        <f t="shared" si="38"/>
        <v>11.030659999999999</v>
      </c>
      <c r="H1188" s="3">
        <f t="shared" si="41"/>
        <v>3.0000000000001137E-2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203.01</v>
      </c>
      <c r="D1251" s="2">
        <f>BILANCA!E247</f>
        <v>503.01</v>
      </c>
      <c r="E1251" s="2">
        <v>0</v>
      </c>
      <c r="F1251" s="2">
        <v>0</v>
      </c>
      <c r="G1251" s="3">
        <f>B1251/1000*C1251+B1251/500*D1251</f>
        <v>291.37622999999996</v>
      </c>
      <c r="H1251" s="3">
        <f>ABS(C1251-ROUND(C1251,0))+ABS(D1251-ROUND(D1251,0))</f>
        <v>1.999999999998181E-2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26956.469999999998</v>
      </c>
      <c r="D1255" s="2">
        <f>BILANCA!E251</f>
        <v>20694.18</v>
      </c>
      <c r="E1255" s="2">
        <v>0</v>
      </c>
      <c r="F1255" s="2">
        <v>0</v>
      </c>
      <c r="G1255" s="3">
        <f t="shared" si="38"/>
        <v>16744.483349999999</v>
      </c>
      <c r="H1255" s="3">
        <f t="shared" si="41"/>
        <v>0.64999999999781721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6045.9</v>
      </c>
      <c r="D1256" s="2">
        <f>BILANCA!E252</f>
        <v>9030.09</v>
      </c>
      <c r="E1256" s="2">
        <v>0</v>
      </c>
      <c r="F1256" s="2">
        <v>0</v>
      </c>
      <c r="G1256" s="3">
        <f t="shared" si="38"/>
        <v>5930.0956800000004</v>
      </c>
      <c r="H1256" s="3">
        <f t="shared" si="41"/>
        <v>0.19000000000050932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6045.9</v>
      </c>
      <c r="D1257" s="2">
        <f>BILANCA!E253</f>
        <v>9030.09</v>
      </c>
      <c r="E1257" s="2">
        <v>0</v>
      </c>
      <c r="F1257" s="2">
        <v>0</v>
      </c>
      <c r="G1257" s="3">
        <f t="shared" si="38"/>
        <v>5954.2017599999999</v>
      </c>
      <c r="H1257" s="3">
        <f t="shared" si="41"/>
        <v>0.19000000000050932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17659.95</v>
      </c>
      <c r="D1259" s="2">
        <f>BILANCA!E255</f>
        <v>8314.68</v>
      </c>
      <c r="E1259" s="2">
        <v>0</v>
      </c>
      <c r="F1259" s="2">
        <v>0</v>
      </c>
      <c r="G1259" s="3">
        <f t="shared" si="38"/>
        <v>8538.0381899999993</v>
      </c>
      <c r="H1259" s="3">
        <f t="shared" si="41"/>
        <v>0.36999999999898137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18815.830000000002</v>
      </c>
      <c r="D1260" s="2">
        <f>BILANCA!E256</f>
        <v>13735.66</v>
      </c>
      <c r="E1260" s="2">
        <v>0</v>
      </c>
      <c r="F1260" s="2">
        <v>0</v>
      </c>
      <c r="G1260" s="3">
        <f t="shared" si="38"/>
        <v>11571.7875</v>
      </c>
      <c r="H1260" s="3">
        <f t="shared" si="41"/>
        <v>0.50999999999839929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18815.830000000002</v>
      </c>
      <c r="D1261" s="2">
        <f>BILANCA!E257</f>
        <v>13735.66</v>
      </c>
      <c r="E1261" s="2">
        <v>0</v>
      </c>
      <c r="F1261" s="2">
        <v>0</v>
      </c>
      <c r="G1261" s="3">
        <f t="shared" si="38"/>
        <v>11618.07465</v>
      </c>
      <c r="H1261" s="3">
        <f t="shared" si="41"/>
        <v>0.50999999999839929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1155.8800000000001</v>
      </c>
      <c r="D1264" s="2">
        <f>BILANCA!E260</f>
        <v>5420.98</v>
      </c>
      <c r="E1264" s="2">
        <v>0</v>
      </c>
      <c r="F1264" s="2">
        <v>0</v>
      </c>
      <c r="G1264" s="3">
        <f t="shared" si="38"/>
        <v>3047.4513599999996</v>
      </c>
      <c r="H1264" s="3">
        <f t="shared" si="41"/>
        <v>0.14000000000032742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1155.8800000000001</v>
      </c>
      <c r="D1266" s="2">
        <f>BILANCA!E262</f>
        <v>5420.98</v>
      </c>
      <c r="E1266" s="2">
        <v>0</v>
      </c>
      <c r="F1266" s="2">
        <v>0</v>
      </c>
      <c r="G1266" s="3">
        <f t="shared" si="38"/>
        <v>3071.4470399999996</v>
      </c>
      <c r="H1266" s="3">
        <f t="shared" si="41"/>
        <v>0.14000000000032742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3250.62</v>
      </c>
      <c r="D1278" s="2">
        <f>BILANCA!E274</f>
        <v>3349.41</v>
      </c>
      <c r="E1278" s="2">
        <v>0</v>
      </c>
      <c r="F1278" s="2">
        <v>0</v>
      </c>
      <c r="G1278" s="3">
        <f t="shared" si="38"/>
        <v>2666.44992</v>
      </c>
      <c r="H1278" s="3">
        <f t="shared" si="41"/>
        <v>0.78999999999996362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3250.62</v>
      </c>
      <c r="D1292" s="2">
        <f>BILANCA!E288</f>
        <v>3349.41</v>
      </c>
      <c r="E1292" s="2">
        <v>0</v>
      </c>
      <c r="F1292" s="2">
        <v>0</v>
      </c>
      <c r="G1292" s="3">
        <f t="shared" si="48"/>
        <v>2805.7420799999995</v>
      </c>
      <c r="H1292" s="3">
        <f t="shared" si="49"/>
        <v>0.78999999999996362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2610652.7599999998</v>
      </c>
      <c r="D1301" s="2">
        <f>BILANCA!E297</f>
        <v>2610652.7599999998</v>
      </c>
      <c r="E1301" s="2">
        <v>0</v>
      </c>
      <c r="F1301" s="2">
        <v>0</v>
      </c>
      <c r="G1301" s="3">
        <f t="shared" si="38"/>
        <v>2279099.8594799996</v>
      </c>
      <c r="H1301" s="3">
        <f t="shared" si="41"/>
        <v>0.48000000044703484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2610652.7599999998</v>
      </c>
      <c r="D1302" s="2">
        <f>BILANCA!E298</f>
        <v>2610652.7599999998</v>
      </c>
      <c r="E1302" s="2">
        <v>0</v>
      </c>
      <c r="F1302" s="2">
        <v>0</v>
      </c>
      <c r="G1302" s="3">
        <f t="shared" si="38"/>
        <v>2286931.8177599995</v>
      </c>
      <c r="H1302" s="3">
        <f t="shared" si="41"/>
        <v>0.48000000044703484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3588.66</v>
      </c>
      <c r="D1305" s="2">
        <f>BILANCA!E302</f>
        <v>3264.55</v>
      </c>
      <c r="E1305" s="2">
        <v>0</v>
      </c>
      <c r="F1305" s="2">
        <v>0</v>
      </c>
      <c r="G1305" s="3">
        <f t="shared" si="38"/>
        <v>2984.7392</v>
      </c>
      <c r="H1305" s="3">
        <f t="shared" si="41"/>
        <v>0.78999999999996362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1800.79</v>
      </c>
      <c r="D1306" s="2">
        <f>BILANCA!E303</f>
        <v>2223.69</v>
      </c>
      <c r="E1306" s="2">
        <v>0</v>
      </c>
      <c r="F1306" s="2">
        <v>0</v>
      </c>
      <c r="G1306" s="3">
        <f t="shared" si="38"/>
        <v>1849.4583199999997</v>
      </c>
      <c r="H1306" s="3">
        <f t="shared" si="41"/>
        <v>0.51999999999998181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1225.75</v>
      </c>
      <c r="D1312" s="2">
        <f>BILANCA!E309</f>
        <v>197.43</v>
      </c>
      <c r="E1312" s="2">
        <v>0</v>
      </c>
      <c r="F1312" s="2">
        <v>0</v>
      </c>
      <c r="G1312" s="3">
        <f t="shared" si="52"/>
        <v>489.42421999999999</v>
      </c>
      <c r="H1312" s="3">
        <f t="shared" si="41"/>
        <v>0.68000000000000682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472.02</v>
      </c>
      <c r="D1339" s="2">
        <f>BILANCA!E336</f>
        <v>547.88</v>
      </c>
      <c r="E1339" s="2">
        <v>0</v>
      </c>
      <c r="F1339" s="2">
        <v>0</v>
      </c>
      <c r="G1339" s="3">
        <f t="shared" si="52"/>
        <v>515.79962</v>
      </c>
      <c r="H1339" s="3">
        <f t="shared" si="41"/>
        <v>0.13999999999998636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9673.73</v>
      </c>
      <c r="D1340" s="2">
        <f>BILANCA!E337</f>
        <v>9258.5300000000007</v>
      </c>
      <c r="E1340" s="2">
        <v>0</v>
      </c>
      <c r="F1340" s="2">
        <v>0</v>
      </c>
      <c r="G1340" s="3">
        <f t="shared" si="52"/>
        <v>9302.9606999999996</v>
      </c>
      <c r="H1340" s="3">
        <f t="shared" si="41"/>
        <v>0.73999999999978172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300</v>
      </c>
      <c r="E1368" s="2">
        <v>0</v>
      </c>
      <c r="F1368" s="2">
        <v>0</v>
      </c>
      <c r="G1368" s="3">
        <f t="shared" si="57"/>
        <v>214.79999999999998</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203.01</v>
      </c>
      <c r="D1370" s="2">
        <f>BILANCA!E367</f>
        <v>203.01</v>
      </c>
      <c r="E1370" s="2">
        <v>0</v>
      </c>
      <c r="F1370" s="2">
        <v>0</v>
      </c>
      <c r="G1370" s="3">
        <f t="shared" si="57"/>
        <v>219.25079999999997</v>
      </c>
      <c r="H1370" s="3">
        <f t="shared" si="58"/>
        <v>1.999999999998181E-2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2610652.7599999998</v>
      </c>
      <c r="D1390" s="2">
        <f>BILANCA!E387</f>
        <v>2610652.7599999998</v>
      </c>
      <c r="E1390" s="2">
        <v>0</v>
      </c>
      <c r="F1390" s="2">
        <v>0</v>
      </c>
      <c r="G1390" s="3">
        <f t="shared" ref="G1390:G1399" si="61">B1390/1000*C1390+B1390/500*D1390</f>
        <v>2976144.1463999995</v>
      </c>
      <c r="H1390" s="3">
        <f t="shared" ref="H1390:H1399" si="62">ABS(C1390-ROUND(C1390,0))+ABS(D1390-ROUND(D1390,0))</f>
        <v>0.48000000044703484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167883.54</v>
      </c>
      <c r="D1503" s="2">
        <f>'RAS-funkcijski'!E107</f>
        <v>224948.59</v>
      </c>
      <c r="E1503" s="2">
        <v>0</v>
      </c>
      <c r="F1503" s="2">
        <v>0</v>
      </c>
      <c r="G1503" s="3">
        <f t="shared" si="52"/>
        <v>63631.414159999993</v>
      </c>
      <c r="H1503" s="3">
        <f t="shared" si="63"/>
        <v>0.86999999999534339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167883.54</v>
      </c>
      <c r="D1505" s="2">
        <f>'RAS-funkcijski'!E109</f>
        <v>224948.59</v>
      </c>
      <c r="E1505" s="2">
        <v>0</v>
      </c>
      <c r="F1505" s="2">
        <v>0</v>
      </c>
      <c r="G1505" s="3">
        <f t="shared" si="52"/>
        <v>64866.975600000005</v>
      </c>
      <c r="H1505" s="3">
        <f t="shared" si="63"/>
        <v>0.86999999999534339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167883.54</v>
      </c>
      <c r="D1537" s="14">
        <f>'RAS-funkcijski'!E141</f>
        <v>224948.59</v>
      </c>
      <c r="E1537" s="14">
        <v>0</v>
      </c>
      <c r="F1537" s="14">
        <v>0</v>
      </c>
      <c r="G1537" s="15">
        <f t="shared" si="52"/>
        <v>84635.958640000012</v>
      </c>
      <c r="H1537" s="15">
        <f t="shared" si="63"/>
        <v>0.86999999999534339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10348.76</v>
      </c>
      <c r="D1582" s="7"/>
      <c r="E1582" s="7">
        <v>0</v>
      </c>
      <c r="F1582" s="7">
        <v>0</v>
      </c>
      <c r="G1582" s="8">
        <f t="shared" ref="G1582:G1686" si="70">B1582/1000*C1582</f>
        <v>10.34876</v>
      </c>
      <c r="H1582" s="8">
        <f t="shared" ref="H1582:H1686" si="71">ABS(C1582-ROUND(C1582,0))</f>
        <v>0.23999999999978172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217913.1</v>
      </c>
      <c r="D1583" s="2">
        <v>0</v>
      </c>
      <c r="E1583" s="2">
        <v>0</v>
      </c>
      <c r="F1583" s="2">
        <v>0</v>
      </c>
      <c r="G1583" s="3">
        <f t="shared" si="70"/>
        <v>435.82620000000003</v>
      </c>
      <c r="H1583" s="3">
        <f t="shared" si="71"/>
        <v>0.10000000000582077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211144.09</v>
      </c>
      <c r="D1585" s="2">
        <v>0</v>
      </c>
      <c r="E1585" s="2">
        <v>0</v>
      </c>
      <c r="F1585" s="2">
        <v>0</v>
      </c>
      <c r="G1585" s="3">
        <f t="shared" si="70"/>
        <v>844.57636000000002</v>
      </c>
      <c r="H1585" s="3">
        <f t="shared" si="71"/>
        <v>8.999999999650754E-2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81277.11</v>
      </c>
      <c r="D1586" s="2">
        <v>0</v>
      </c>
      <c r="E1586" s="2">
        <v>0</v>
      </c>
      <c r="F1586" s="2">
        <v>0</v>
      </c>
      <c r="G1586" s="3">
        <f t="shared" si="70"/>
        <v>406.38555000000002</v>
      </c>
      <c r="H1586" s="3">
        <f t="shared" si="71"/>
        <v>0.11000000000058208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129277.51</v>
      </c>
      <c r="D1587" s="2">
        <v>0</v>
      </c>
      <c r="E1587" s="2">
        <v>0</v>
      </c>
      <c r="F1587" s="2">
        <v>0</v>
      </c>
      <c r="G1587" s="3">
        <f t="shared" si="70"/>
        <v>775.66506000000004</v>
      </c>
      <c r="H1587" s="3">
        <f t="shared" si="71"/>
        <v>0.49000000000523869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589.47</v>
      </c>
      <c r="D1588" s="2">
        <v>0</v>
      </c>
      <c r="E1588" s="2">
        <v>0</v>
      </c>
      <c r="F1588" s="2">
        <v>0</v>
      </c>
      <c r="G1588" s="3">
        <f t="shared" si="70"/>
        <v>4.12629</v>
      </c>
      <c r="H1588" s="3">
        <f t="shared" si="71"/>
        <v>0.47000000000002728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5420.98</v>
      </c>
      <c r="D1594" s="2">
        <v>0</v>
      </c>
      <c r="E1594" s="2">
        <v>0</v>
      </c>
      <c r="F1594" s="2">
        <v>0</v>
      </c>
      <c r="G1594" s="3">
        <f t="shared" si="70"/>
        <v>70.472739999999988</v>
      </c>
      <c r="H1594" s="3">
        <f t="shared" si="71"/>
        <v>2.0000000000436557E-2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1348.03</v>
      </c>
      <c r="D1601" s="2">
        <v>0</v>
      </c>
      <c r="E1601" s="2">
        <v>0</v>
      </c>
      <c r="F1601" s="2">
        <v>0</v>
      </c>
      <c r="G1601" s="3">
        <f>B1601/1000*C1601</f>
        <v>26.960599999999999</v>
      </c>
      <c r="H1601" s="3">
        <f>ABS(C1601-ROUND(C1601,0))</f>
        <v>2.9999999999972715E-2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217952.44</v>
      </c>
      <c r="D1602" s="2">
        <v>0</v>
      </c>
      <c r="E1602" s="2">
        <v>0</v>
      </c>
      <c r="F1602" s="2">
        <v>0</v>
      </c>
      <c r="G1602" s="3">
        <f t="shared" si="70"/>
        <v>4577.0012400000005</v>
      </c>
      <c r="H1602" s="3">
        <f t="shared" si="71"/>
        <v>0.44000000000232831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211483.43</v>
      </c>
      <c r="D1604" s="2">
        <v>0</v>
      </c>
      <c r="E1604" s="2">
        <v>0</v>
      </c>
      <c r="F1604" s="2">
        <v>0</v>
      </c>
      <c r="G1604" s="3">
        <f t="shared" si="70"/>
        <v>4864.1188899999997</v>
      </c>
      <c r="H1604" s="3">
        <f t="shared" si="71"/>
        <v>0.42999999999301508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80814.41</v>
      </c>
      <c r="D1605" s="2">
        <v>0</v>
      </c>
      <c r="E1605" s="2">
        <v>0</v>
      </c>
      <c r="F1605" s="2">
        <v>0</v>
      </c>
      <c r="G1605" s="3">
        <f t="shared" si="70"/>
        <v>1939.5458400000002</v>
      </c>
      <c r="H1605" s="3">
        <f t="shared" si="71"/>
        <v>0.41000000000349246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130017.58</v>
      </c>
      <c r="D1606" s="2">
        <v>0</v>
      </c>
      <c r="E1606" s="2">
        <v>0</v>
      </c>
      <c r="F1606" s="2">
        <v>0</v>
      </c>
      <c r="G1606" s="3">
        <f t="shared" si="70"/>
        <v>3250.4395000000004</v>
      </c>
      <c r="H1606" s="3">
        <f t="shared" si="71"/>
        <v>0.41999999999825377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651.44000000000005</v>
      </c>
      <c r="D1607" s="2">
        <v>0</v>
      </c>
      <c r="E1607" s="2">
        <v>0</v>
      </c>
      <c r="F1607" s="2">
        <v>0</v>
      </c>
      <c r="G1607" s="3">
        <f t="shared" si="70"/>
        <v>16.937440000000002</v>
      </c>
      <c r="H1607" s="3">
        <f t="shared" si="71"/>
        <v>0.44000000000005457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5420.98</v>
      </c>
      <c r="D1613" s="2">
        <v>0</v>
      </c>
      <c r="E1613" s="2">
        <v>0</v>
      </c>
      <c r="F1613" s="2">
        <v>0</v>
      </c>
      <c r="G1613" s="3">
        <f t="shared" si="70"/>
        <v>173.47135999999998</v>
      </c>
      <c r="H1613" s="3">
        <f t="shared" si="71"/>
        <v>2.0000000000436557E-2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1048.03</v>
      </c>
      <c r="D1620" s="2">
        <v>0</v>
      </c>
      <c r="E1620" s="2">
        <v>0</v>
      </c>
      <c r="F1620" s="2">
        <v>0</v>
      </c>
      <c r="G1620" s="3">
        <f>B1620/1000*C1620</f>
        <v>40.873170000000002</v>
      </c>
      <c r="H1620" s="3">
        <f>ABS(C1620-ROUND(C1620,0))</f>
        <v>2.9999999999972715E-2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10309.420000000013</v>
      </c>
      <c r="D1621" s="2">
        <v>0</v>
      </c>
      <c r="E1621" s="2">
        <v>0</v>
      </c>
      <c r="F1621" s="2">
        <v>0</v>
      </c>
      <c r="G1621" s="3">
        <f t="shared" si="70"/>
        <v>412.37680000000051</v>
      </c>
      <c r="H1621" s="3">
        <f t="shared" si="71"/>
        <v>0.42000000001280569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547.88</v>
      </c>
      <c r="D1622" s="2">
        <v>0</v>
      </c>
      <c r="E1622" s="2">
        <v>0</v>
      </c>
      <c r="F1622" s="2">
        <v>0</v>
      </c>
      <c r="G1622" s="3">
        <f t="shared" si="70"/>
        <v>22.463080000000001</v>
      </c>
      <c r="H1622" s="3">
        <f t="shared" si="71"/>
        <v>0.12000000000000455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547.88</v>
      </c>
      <c r="D1628" s="2">
        <v>0</v>
      </c>
      <c r="E1628" s="2">
        <v>0</v>
      </c>
      <c r="F1628" s="2">
        <v>0</v>
      </c>
      <c r="G1628" s="3">
        <f t="shared" si="70"/>
        <v>25.750360000000001</v>
      </c>
      <c r="H1628" s="3">
        <f t="shared" si="71"/>
        <v>0.12000000000000455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547.88</v>
      </c>
      <c r="D1634" s="2">
        <v>0</v>
      </c>
      <c r="E1634" s="2">
        <v>0</v>
      </c>
      <c r="F1634" s="2">
        <v>0</v>
      </c>
      <c r="G1634" s="3">
        <f t="shared" si="70"/>
        <v>29.03764</v>
      </c>
      <c r="H1634" s="3">
        <f t="shared" si="71"/>
        <v>0.12000000000000455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547.88</v>
      </c>
      <c r="D1635" s="2">
        <v>0</v>
      </c>
      <c r="E1635" s="2">
        <v>0</v>
      </c>
      <c r="F1635" s="2">
        <v>0</v>
      </c>
      <c r="G1635" s="3">
        <f t="shared" si="70"/>
        <v>29.585519999999999</v>
      </c>
      <c r="H1635" s="3">
        <f t="shared" si="71"/>
        <v>0.12000000000000455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9761.5400000000009</v>
      </c>
      <c r="D1681" s="2">
        <v>0</v>
      </c>
      <c r="E1681" s="2">
        <v>0</v>
      </c>
      <c r="F1681" s="2">
        <v>0</v>
      </c>
      <c r="G1681" s="3">
        <f t="shared" si="70"/>
        <v>976.15400000000011</v>
      </c>
      <c r="H1681" s="3">
        <f t="shared" si="71"/>
        <v>0.45999999999912689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9258.5300000000007</v>
      </c>
      <c r="D1683" s="2">
        <v>0</v>
      </c>
      <c r="E1683" s="2">
        <v>0</v>
      </c>
      <c r="F1683" s="2">
        <v>0</v>
      </c>
      <c r="G1683" s="3">
        <f t="shared" si="70"/>
        <v>944.37005999999997</v>
      </c>
      <c r="H1683" s="3">
        <f t="shared" si="71"/>
        <v>0.46999999999934516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503.01</v>
      </c>
      <c r="D1686" s="14">
        <v>0</v>
      </c>
      <c r="E1686" s="14">
        <v>0</v>
      </c>
      <c r="F1686" s="14">
        <v>0</v>
      </c>
      <c r="G1686" s="15">
        <f t="shared" si="70"/>
        <v>52.816049999999997</v>
      </c>
      <c r="H1686" s="15">
        <f t="shared" si="71"/>
        <v>9.9999999999909051E-3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42580</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170729.03000000003</v>
      </c>
      <c r="I17" s="275">
        <f>'PR-RAS'!E6</f>
        <v>215603.32</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166177.65999999997</v>
      </c>
      <c r="I18" s="275">
        <f>'PR-RAS'!E152</f>
        <v>219527.61</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17659.950000000048</v>
      </c>
      <c r="I19" s="275">
        <f>'PR-RAS'!E649</f>
        <v>8314.6800000000112</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6045.8999999999942</v>
      </c>
      <c r="I22" s="275">
        <f>BILANCA!E7</f>
        <v>9030.0899999999674</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31259.33</v>
      </c>
      <c r="I23" s="275">
        <f>BILANCA!E69</f>
        <v>21973.510000000002</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10348.76</v>
      </c>
      <c r="I24" s="275">
        <f>BILANCA!E177</f>
        <v>10309.42</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26956.469999999998</v>
      </c>
      <c r="I25" s="275">
        <f>BILANCA!E251</f>
        <v>20694.18</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167883.54</v>
      </c>
      <c r="I31" s="275">
        <f>'RAS-funkcijski'!E141</f>
        <v>224948.59</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10348.76</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10309.420000000013</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547.88</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9761.5400000000009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C1" zoomScale="200" zoomScaleNormal="200" workbookViewId="0">
      <selection activeCell="E3" sqref="E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170729.03000000003</v>
      </c>
      <c r="E6" s="60">
        <f>E7+E43+E49+E82+E106+E125+E134+E140</f>
        <v>215603.32</v>
      </c>
      <c r="F6" s="45">
        <f t="shared" ref="F6:F132" si="0">IF(D6&lt;&gt;0,IF(E6/D6&gt;=100,"&gt;&gt;100",E6/D6*100),"-")</f>
        <v>126.28392488377634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2132.7199999999998</v>
      </c>
      <c r="E49" s="60">
        <f>E50+E53+E58+E61+E64+E68+E71+E74+E77</f>
        <v>1700</v>
      </c>
      <c r="F49" s="45">
        <f t="shared" si="0"/>
        <v>79.71041674481414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2132.7199999999998</v>
      </c>
      <c r="E68" s="60">
        <f t="shared" si="11"/>
        <v>1700</v>
      </c>
      <c r="F68" s="45">
        <f t="shared" si="0"/>
        <v>79.71041674481414</v>
      </c>
    </row>
    <row r="69" spans="1:6" ht="12.75" customHeight="1" x14ac:dyDescent="0.25">
      <c r="A69" s="63" t="s">
        <v>141</v>
      </c>
      <c r="B69" s="64" t="s">
        <v>142</v>
      </c>
      <c r="C69" s="247" t="s">
        <v>141</v>
      </c>
      <c r="D69" s="194">
        <v>2132.7199999999998</v>
      </c>
      <c r="E69" s="194">
        <v>1700</v>
      </c>
      <c r="F69" s="45">
        <f t="shared" si="0"/>
        <v>79.71041674481414</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0.04</v>
      </c>
      <c r="E82" s="60">
        <f t="shared" si="15"/>
        <v>7.0000000000000007E-2</v>
      </c>
      <c r="F82" s="45">
        <f t="shared" si="0"/>
        <v>175.00000000000003</v>
      </c>
    </row>
    <row r="83" spans="1:6" ht="12.75" customHeight="1" x14ac:dyDescent="0.25">
      <c r="A83" s="63">
        <v>641</v>
      </c>
      <c r="B83" s="64" t="s">
        <v>169</v>
      </c>
      <c r="C83" s="247" t="s">
        <v>170</v>
      </c>
      <c r="D83" s="60">
        <f t="shared" ref="D83:E83" si="16">SUM(D84:D90)</f>
        <v>0.04</v>
      </c>
      <c r="E83" s="60">
        <f t="shared" si="16"/>
        <v>7.0000000000000007E-2</v>
      </c>
      <c r="F83" s="45">
        <f t="shared" si="0"/>
        <v>175.00000000000003</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0.04</v>
      </c>
      <c r="E85" s="194">
        <v>7.0000000000000007E-2</v>
      </c>
      <c r="F85" s="45">
        <f t="shared" si="0"/>
        <v>175.00000000000003</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37043.5</v>
      </c>
      <c r="E125" s="60">
        <f t="shared" si="22"/>
        <v>41111.47</v>
      </c>
      <c r="F125" s="45">
        <f t="shared" si="0"/>
        <v>110.98160271032704</v>
      </c>
    </row>
    <row r="126" spans="1:6" ht="12.75" customHeight="1" x14ac:dyDescent="0.25">
      <c r="A126" s="63">
        <v>661</v>
      </c>
      <c r="B126" s="65" t="s">
        <v>255</v>
      </c>
      <c r="C126" s="247" t="s">
        <v>256</v>
      </c>
      <c r="D126" s="60">
        <f t="shared" ref="D126:E126" si="23">SUM(D127:D128)</f>
        <v>37043.5</v>
      </c>
      <c r="E126" s="60">
        <f t="shared" si="23"/>
        <v>41111.47</v>
      </c>
      <c r="F126" s="45">
        <f t="shared" si="0"/>
        <v>110.98160271032704</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37043.5</v>
      </c>
      <c r="E128" s="194">
        <v>41111.47</v>
      </c>
      <c r="F128" s="45">
        <f t="shared" si="0"/>
        <v>110.98160271032704</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131552.77000000002</v>
      </c>
      <c r="E134" s="60">
        <f t="shared" si="25"/>
        <v>172791.78</v>
      </c>
      <c r="F134" s="45">
        <f t="shared" ref="F134:F229" si="26">IF(D134&lt;&gt;0,IF(E134/D134&gt;=100,"&gt;&gt;100",E134/D134*100),"-")</f>
        <v>131.34788419886559</v>
      </c>
    </row>
    <row r="135" spans="1:6" ht="22.8" x14ac:dyDescent="0.25">
      <c r="A135" s="63">
        <v>671</v>
      </c>
      <c r="B135" s="182" t="s">
        <v>273</v>
      </c>
      <c r="C135" s="247" t="s">
        <v>274</v>
      </c>
      <c r="D135" s="60">
        <f t="shared" ref="D135:E135" si="27">SUM(D136:D138)</f>
        <v>131552.77000000002</v>
      </c>
      <c r="E135" s="60">
        <f t="shared" si="27"/>
        <v>172791.78</v>
      </c>
      <c r="F135" s="45">
        <f t="shared" si="26"/>
        <v>131.34788419886559</v>
      </c>
    </row>
    <row r="136" spans="1:6" ht="12.75" customHeight="1" x14ac:dyDescent="0.25">
      <c r="A136" s="63">
        <v>6711</v>
      </c>
      <c r="B136" s="65" t="s">
        <v>275</v>
      </c>
      <c r="C136" s="247" t="s">
        <v>276</v>
      </c>
      <c r="D136" s="194">
        <v>131002.77</v>
      </c>
      <c r="E136" s="194">
        <v>172791.78</v>
      </c>
      <c r="F136" s="45">
        <f t="shared" si="26"/>
        <v>131.89933312097139</v>
      </c>
    </row>
    <row r="137" spans="1:6" ht="22.8" x14ac:dyDescent="0.25">
      <c r="A137" s="63">
        <v>6712</v>
      </c>
      <c r="B137" s="182" t="s">
        <v>277</v>
      </c>
      <c r="C137" s="247" t="s">
        <v>278</v>
      </c>
      <c r="D137" s="194">
        <v>550</v>
      </c>
      <c r="E137" s="194"/>
      <c r="F137" s="45">
        <f t="shared" si="26"/>
        <v>0</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166177.65999999997</v>
      </c>
      <c r="E152" s="60">
        <f>E153+E164+E202+E221+E230+E262+E273</f>
        <v>219527.61</v>
      </c>
      <c r="F152" s="45">
        <f t="shared" si="26"/>
        <v>132.10416490399493</v>
      </c>
    </row>
    <row r="153" spans="1:6" ht="12.75" customHeight="1" x14ac:dyDescent="0.25">
      <c r="A153" s="63">
        <v>31</v>
      </c>
      <c r="B153" s="64" t="s">
        <v>308</v>
      </c>
      <c r="C153" s="247" t="s">
        <v>309</v>
      </c>
      <c r="D153" s="60">
        <f t="shared" ref="D153:E153" si="30">D154+D159+D160</f>
        <v>64898.93</v>
      </c>
      <c r="E153" s="60">
        <f t="shared" si="30"/>
        <v>87579.08</v>
      </c>
      <c r="F153" s="45">
        <f t="shared" si="26"/>
        <v>134.94687816886966</v>
      </c>
    </row>
    <row r="154" spans="1:6" ht="12.75" customHeight="1" x14ac:dyDescent="0.25">
      <c r="A154" s="63">
        <v>311</v>
      </c>
      <c r="B154" s="64" t="s">
        <v>310</v>
      </c>
      <c r="C154" s="247" t="s">
        <v>311</v>
      </c>
      <c r="D154" s="60">
        <f t="shared" ref="D154:E154" si="31">SUM(D155:D158)</f>
        <v>52187.72</v>
      </c>
      <c r="E154" s="60">
        <f t="shared" si="31"/>
        <v>71698.740000000005</v>
      </c>
      <c r="F154" s="45">
        <f t="shared" si="26"/>
        <v>137.38622802452377</v>
      </c>
    </row>
    <row r="155" spans="1:6" ht="12.75" customHeight="1" x14ac:dyDescent="0.25">
      <c r="A155" s="63">
        <v>3111</v>
      </c>
      <c r="B155" s="64" t="s">
        <v>312</v>
      </c>
      <c r="C155" s="247" t="s">
        <v>313</v>
      </c>
      <c r="D155" s="194">
        <v>52187.72</v>
      </c>
      <c r="E155" s="194">
        <v>71698.740000000005</v>
      </c>
      <c r="F155" s="45">
        <f t="shared" si="26"/>
        <v>137.38622802452377</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4100.24</v>
      </c>
      <c r="E159" s="194">
        <v>4050</v>
      </c>
      <c r="F159" s="45">
        <f t="shared" si="26"/>
        <v>98.774705870875863</v>
      </c>
    </row>
    <row r="160" spans="1:6" ht="12.75" customHeight="1" x14ac:dyDescent="0.25">
      <c r="A160" s="63">
        <v>313</v>
      </c>
      <c r="B160" s="65" t="s">
        <v>322</v>
      </c>
      <c r="C160" s="247" t="s">
        <v>323</v>
      </c>
      <c r="D160" s="60">
        <f t="shared" ref="D160:E160" si="32">SUM(D161:D163)</f>
        <v>8610.9699999999993</v>
      </c>
      <c r="E160" s="60">
        <f t="shared" si="32"/>
        <v>11830.34</v>
      </c>
      <c r="F160" s="45">
        <f t="shared" si="26"/>
        <v>137.38684491991032</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8610.9699999999993</v>
      </c>
      <c r="E162" s="194">
        <v>11830.34</v>
      </c>
      <c r="F162" s="45">
        <f t="shared" si="26"/>
        <v>137.38684491991032</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100649.75999999998</v>
      </c>
      <c r="E164" s="60">
        <f>E165+E170+E178+E188+E189+E194</f>
        <v>131297.09</v>
      </c>
      <c r="F164" s="45">
        <f t="shared" si="26"/>
        <v>130.44948144933483</v>
      </c>
    </row>
    <row r="165" spans="1:6" ht="12.75" customHeight="1" x14ac:dyDescent="0.25">
      <c r="A165" s="63">
        <v>321</v>
      </c>
      <c r="B165" s="64" t="s">
        <v>332</v>
      </c>
      <c r="C165" s="247" t="s">
        <v>333</v>
      </c>
      <c r="D165" s="60">
        <f t="shared" ref="D165:E165" si="33">SUM(D166:D169)</f>
        <v>0</v>
      </c>
      <c r="E165" s="60">
        <f t="shared" si="33"/>
        <v>0</v>
      </c>
      <c r="F165" s="45" t="str">
        <f t="shared" si="26"/>
        <v>-</v>
      </c>
    </row>
    <row r="166" spans="1:6" ht="12.75" customHeight="1" x14ac:dyDescent="0.25">
      <c r="A166" s="63">
        <v>3211</v>
      </c>
      <c r="B166" s="64" t="s">
        <v>334</v>
      </c>
      <c r="C166" s="247" t="s">
        <v>335</v>
      </c>
      <c r="D166" s="194">
        <v>0</v>
      </c>
      <c r="E166" s="194"/>
      <c r="F166" s="45" t="str">
        <f t="shared" si="26"/>
        <v>-</v>
      </c>
    </row>
    <row r="167" spans="1:6" ht="12.75" customHeight="1" x14ac:dyDescent="0.25">
      <c r="A167" s="63">
        <v>3212</v>
      </c>
      <c r="B167" s="64" t="s">
        <v>336</v>
      </c>
      <c r="C167" s="247" t="s">
        <v>337</v>
      </c>
      <c r="D167" s="194">
        <v>0</v>
      </c>
      <c r="E167" s="194"/>
      <c r="F167" s="45" t="str">
        <f t="shared" si="26"/>
        <v>-</v>
      </c>
    </row>
    <row r="168" spans="1:6" ht="12.75" customHeight="1" x14ac:dyDescent="0.25">
      <c r="A168" s="63">
        <v>3213</v>
      </c>
      <c r="B168" s="64" t="s">
        <v>338</v>
      </c>
      <c r="C168" s="247" t="s">
        <v>339</v>
      </c>
      <c r="D168" s="194">
        <v>0</v>
      </c>
      <c r="E168" s="194"/>
      <c r="F168" s="45" t="str">
        <f t="shared" si="26"/>
        <v>-</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18763.810000000001</v>
      </c>
      <c r="E170" s="60">
        <f t="shared" si="34"/>
        <v>23996.95</v>
      </c>
      <c r="F170" s="45">
        <f t="shared" si="26"/>
        <v>127.88953842529848</v>
      </c>
    </row>
    <row r="171" spans="1:6" ht="12.75" customHeight="1" x14ac:dyDescent="0.25">
      <c r="A171" s="63">
        <v>3221</v>
      </c>
      <c r="B171" s="64" t="s">
        <v>344</v>
      </c>
      <c r="C171" s="247" t="s">
        <v>345</v>
      </c>
      <c r="D171" s="194">
        <v>3997.03</v>
      </c>
      <c r="E171" s="194">
        <v>3479.82</v>
      </c>
      <c r="F171" s="45">
        <f t="shared" si="26"/>
        <v>87.060142155550494</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14031.28</v>
      </c>
      <c r="E173" s="194">
        <v>18762.38</v>
      </c>
      <c r="F173" s="45">
        <f t="shared" si="26"/>
        <v>133.71823525722527</v>
      </c>
    </row>
    <row r="174" spans="1:6" ht="12.75" customHeight="1" x14ac:dyDescent="0.25">
      <c r="A174" s="63">
        <v>3224</v>
      </c>
      <c r="B174" s="65" t="s">
        <v>350</v>
      </c>
      <c r="C174" s="247" t="s">
        <v>351</v>
      </c>
      <c r="D174" s="194">
        <v>735.5</v>
      </c>
      <c r="E174" s="194">
        <v>1754.75</v>
      </c>
      <c r="F174" s="45">
        <f t="shared" si="26"/>
        <v>238.57919782460911</v>
      </c>
    </row>
    <row r="175" spans="1:6" ht="12.75" customHeight="1" x14ac:dyDescent="0.25">
      <c r="A175" s="63">
        <v>3225</v>
      </c>
      <c r="B175" s="65" t="s">
        <v>352</v>
      </c>
      <c r="C175" s="247" t="s">
        <v>353</v>
      </c>
      <c r="D175" s="194">
        <v>0</v>
      </c>
      <c r="E175" s="194"/>
      <c r="F175" s="45" t="str">
        <f t="shared" si="26"/>
        <v>-</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71177.949999999983</v>
      </c>
      <c r="E178" s="60">
        <f t="shared" si="35"/>
        <v>97193.26</v>
      </c>
      <c r="F178" s="45">
        <f t="shared" si="26"/>
        <v>136.54967584764665</v>
      </c>
    </row>
    <row r="179" spans="1:6" ht="12.75" customHeight="1" x14ac:dyDescent="0.25">
      <c r="A179" s="63">
        <v>3231</v>
      </c>
      <c r="B179" s="65" t="s">
        <v>360</v>
      </c>
      <c r="C179" s="247" t="s">
        <v>361</v>
      </c>
      <c r="D179" s="194">
        <v>2075.36</v>
      </c>
      <c r="E179" s="194">
        <v>3793.06</v>
      </c>
      <c r="F179" s="45">
        <f t="shared" si="26"/>
        <v>182.76636342610436</v>
      </c>
    </row>
    <row r="180" spans="1:6" ht="12.75" customHeight="1" x14ac:dyDescent="0.25">
      <c r="A180" s="63">
        <v>3232</v>
      </c>
      <c r="B180" s="65" t="s">
        <v>362</v>
      </c>
      <c r="C180" s="247" t="s">
        <v>363</v>
      </c>
      <c r="D180" s="194">
        <v>176</v>
      </c>
      <c r="E180" s="194">
        <v>4951.04</v>
      </c>
      <c r="F180" s="45">
        <f t="shared" si="26"/>
        <v>2813.090909090909</v>
      </c>
    </row>
    <row r="181" spans="1:6" ht="12.75" customHeight="1" x14ac:dyDescent="0.25">
      <c r="A181" s="63">
        <v>3233</v>
      </c>
      <c r="B181" s="65" t="s">
        <v>364</v>
      </c>
      <c r="C181" s="247" t="s">
        <v>365</v>
      </c>
      <c r="D181" s="194">
        <v>2034.68</v>
      </c>
      <c r="E181" s="194">
        <v>4741.7299999999996</v>
      </c>
      <c r="F181" s="45">
        <f t="shared" si="26"/>
        <v>233.04549118288867</v>
      </c>
    </row>
    <row r="182" spans="1:6" ht="12.75" customHeight="1" x14ac:dyDescent="0.25">
      <c r="A182" s="63">
        <v>3234</v>
      </c>
      <c r="B182" s="65" t="s">
        <v>366</v>
      </c>
      <c r="C182" s="247" t="s">
        <v>367</v>
      </c>
      <c r="D182" s="194">
        <v>1130.9100000000001</v>
      </c>
      <c r="E182" s="194">
        <v>880.48</v>
      </c>
      <c r="F182" s="45">
        <f t="shared" si="26"/>
        <v>77.855885967937326</v>
      </c>
    </row>
    <row r="183" spans="1:6" ht="12.75" customHeight="1" x14ac:dyDescent="0.25">
      <c r="A183" s="63">
        <v>3235</v>
      </c>
      <c r="B183" s="64" t="s">
        <v>368</v>
      </c>
      <c r="C183" s="247" t="s">
        <v>369</v>
      </c>
      <c r="D183" s="194">
        <v>32851.629999999997</v>
      </c>
      <c r="E183" s="194">
        <v>30597.17</v>
      </c>
      <c r="F183" s="45">
        <f t="shared" si="26"/>
        <v>93.137448583220987</v>
      </c>
    </row>
    <row r="184" spans="1:6" ht="12.75" customHeight="1" x14ac:dyDescent="0.25">
      <c r="A184" s="63">
        <v>3236</v>
      </c>
      <c r="B184" s="64" t="s">
        <v>370</v>
      </c>
      <c r="C184" s="247" t="s">
        <v>371</v>
      </c>
      <c r="D184" s="194">
        <v>0</v>
      </c>
      <c r="E184" s="194"/>
      <c r="F184" s="45" t="str">
        <f t="shared" si="26"/>
        <v>-</v>
      </c>
    </row>
    <row r="185" spans="1:6" ht="12.75" customHeight="1" x14ac:dyDescent="0.25">
      <c r="A185" s="63">
        <v>3237</v>
      </c>
      <c r="B185" s="64" t="s">
        <v>372</v>
      </c>
      <c r="C185" s="247" t="s">
        <v>373</v>
      </c>
      <c r="D185" s="194">
        <v>22074.16</v>
      </c>
      <c r="E185" s="194">
        <v>25834.68</v>
      </c>
      <c r="F185" s="45">
        <f t="shared" si="26"/>
        <v>117.03584643764474</v>
      </c>
    </row>
    <row r="186" spans="1:6" ht="12.75" customHeight="1" x14ac:dyDescent="0.25">
      <c r="A186" s="63">
        <v>3238</v>
      </c>
      <c r="B186" s="64" t="s">
        <v>374</v>
      </c>
      <c r="C186" s="247" t="s">
        <v>375</v>
      </c>
      <c r="D186" s="194">
        <v>33.96</v>
      </c>
      <c r="E186" s="194">
        <v>214.04</v>
      </c>
      <c r="F186" s="45">
        <f t="shared" si="26"/>
        <v>630.27090694935214</v>
      </c>
    </row>
    <row r="187" spans="1:6" ht="12.75" customHeight="1" x14ac:dyDescent="0.25">
      <c r="A187" s="63">
        <v>3239</v>
      </c>
      <c r="B187" s="64" t="s">
        <v>376</v>
      </c>
      <c r="C187" s="247" t="s">
        <v>377</v>
      </c>
      <c r="D187" s="194">
        <v>10801.25</v>
      </c>
      <c r="E187" s="194">
        <v>26181.06</v>
      </c>
      <c r="F187" s="45">
        <f t="shared" si="26"/>
        <v>242.38916792037961</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10707.999999999998</v>
      </c>
      <c r="E194" s="60">
        <f t="shared" si="36"/>
        <v>10106.879999999999</v>
      </c>
      <c r="F194" s="45">
        <f t="shared" si="26"/>
        <v>94.386253268584241</v>
      </c>
    </row>
    <row r="195" spans="1:6" ht="12.75" customHeight="1" x14ac:dyDescent="0.25">
      <c r="A195" s="63">
        <v>3291</v>
      </c>
      <c r="B195" s="183" t="s">
        <v>392</v>
      </c>
      <c r="C195" s="247" t="s">
        <v>393</v>
      </c>
      <c r="D195" s="194">
        <v>447.92</v>
      </c>
      <c r="E195" s="194"/>
      <c r="F195" s="45">
        <f t="shared" si="26"/>
        <v>0</v>
      </c>
    </row>
    <row r="196" spans="1:6" ht="12.75" customHeight="1" x14ac:dyDescent="0.25">
      <c r="A196" s="63">
        <v>3292</v>
      </c>
      <c r="B196" s="64" t="s">
        <v>394</v>
      </c>
      <c r="C196" s="247" t="s">
        <v>395</v>
      </c>
      <c r="D196" s="194">
        <v>2006.56</v>
      </c>
      <c r="E196" s="194">
        <v>1999.96</v>
      </c>
      <c r="F196" s="45">
        <f t="shared" si="26"/>
        <v>99.671078861334834</v>
      </c>
    </row>
    <row r="197" spans="1:6" ht="12.75" customHeight="1" x14ac:dyDescent="0.25">
      <c r="A197" s="63">
        <v>3293</v>
      </c>
      <c r="B197" s="64" t="s">
        <v>396</v>
      </c>
      <c r="C197" s="247" t="s">
        <v>397</v>
      </c>
      <c r="D197" s="194">
        <v>7460.98</v>
      </c>
      <c r="E197" s="194">
        <v>7682.53</v>
      </c>
      <c r="F197" s="45">
        <f t="shared" si="26"/>
        <v>102.96944905360958</v>
      </c>
    </row>
    <row r="198" spans="1:6" ht="12.75" customHeight="1" x14ac:dyDescent="0.25">
      <c r="A198" s="63">
        <v>3294</v>
      </c>
      <c r="B198" s="64" t="s">
        <v>398</v>
      </c>
      <c r="C198" s="247" t="s">
        <v>399</v>
      </c>
      <c r="D198" s="194">
        <v>240</v>
      </c>
      <c r="E198" s="194"/>
      <c r="F198" s="45">
        <f t="shared" si="26"/>
        <v>0</v>
      </c>
    </row>
    <row r="199" spans="1:6" ht="12.75" customHeight="1" x14ac:dyDescent="0.25">
      <c r="A199" s="63">
        <v>3295</v>
      </c>
      <c r="B199" s="64" t="s">
        <v>400</v>
      </c>
      <c r="C199" s="247" t="s">
        <v>401</v>
      </c>
      <c r="D199" s="194">
        <v>45.82</v>
      </c>
      <c r="E199" s="194">
        <v>43.8</v>
      </c>
      <c r="F199" s="45">
        <f t="shared" si="26"/>
        <v>95.591444783937135</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506.72</v>
      </c>
      <c r="E201" s="194">
        <v>380.59</v>
      </c>
      <c r="F201" s="45">
        <f t="shared" si="26"/>
        <v>75.108541206188818</v>
      </c>
    </row>
    <row r="202" spans="1:6" ht="12.75" customHeight="1" x14ac:dyDescent="0.25">
      <c r="A202" s="63">
        <v>34</v>
      </c>
      <c r="B202" s="183" t="s">
        <v>406</v>
      </c>
      <c r="C202" s="247" t="s">
        <v>407</v>
      </c>
      <c r="D202" s="60">
        <f t="shared" ref="D202:E202" si="37">D203+D208+D216</f>
        <v>628.97</v>
      </c>
      <c r="E202" s="60">
        <f t="shared" si="37"/>
        <v>651.44000000000005</v>
      </c>
      <c r="F202" s="45">
        <f t="shared" si="26"/>
        <v>103.57250743278695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628.97</v>
      </c>
      <c r="E216" s="60">
        <f t="shared" si="40"/>
        <v>651.44000000000005</v>
      </c>
      <c r="F216" s="45">
        <f t="shared" si="26"/>
        <v>103.57250743278695</v>
      </c>
    </row>
    <row r="217" spans="1:6" ht="12.75" customHeight="1" x14ac:dyDescent="0.25">
      <c r="A217" s="63">
        <v>3431</v>
      </c>
      <c r="B217" s="182" t="s">
        <v>436</v>
      </c>
      <c r="C217" s="247" t="s">
        <v>437</v>
      </c>
      <c r="D217" s="194">
        <v>628.97</v>
      </c>
      <c r="E217" s="194">
        <v>651.44000000000005</v>
      </c>
      <c r="F217" s="45">
        <f t="shared" si="26"/>
        <v>103.57250743278695</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166177.65999999997</v>
      </c>
      <c r="E299" s="60">
        <f>E152-E297+E298</f>
        <v>219527.61</v>
      </c>
      <c r="F299" s="45">
        <f t="shared" si="68"/>
        <v>132.10416490399493</v>
      </c>
    </row>
    <row r="300" spans="1:6" ht="12.75" customHeight="1" x14ac:dyDescent="0.25">
      <c r="A300" s="63" t="s">
        <v>582</v>
      </c>
      <c r="B300" s="64" t="s">
        <v>593</v>
      </c>
      <c r="C300" s="247" t="s">
        <v>594</v>
      </c>
      <c r="D300" s="60">
        <f>IF(D6&gt;=D299,D6-D299,0)</f>
        <v>4551.3700000000536</v>
      </c>
      <c r="E300" s="60">
        <f>IF(E6&gt;=E299,E6-E299,0)</f>
        <v>0</v>
      </c>
      <c r="F300" s="45">
        <f t="shared" si="68"/>
        <v>0</v>
      </c>
    </row>
    <row r="301" spans="1:6" ht="12.75" customHeight="1" x14ac:dyDescent="0.25">
      <c r="A301" s="63" t="s">
        <v>582</v>
      </c>
      <c r="B301" s="64" t="s">
        <v>595</v>
      </c>
      <c r="C301" s="247" t="s">
        <v>596</v>
      </c>
      <c r="D301" s="60">
        <f>IF(D299&gt;=D6,D299-D6,0)</f>
        <v>0</v>
      </c>
      <c r="E301" s="60">
        <f>IF(E299&gt;=E6,E299-E6,0)</f>
        <v>3924.289999999979</v>
      </c>
      <c r="F301" s="45" t="str">
        <f t="shared" si="68"/>
        <v>-</v>
      </c>
    </row>
    <row r="302" spans="1:6" ht="12.75" customHeight="1" x14ac:dyDescent="0.25">
      <c r="A302" s="63">
        <v>92211</v>
      </c>
      <c r="B302" s="64" t="s">
        <v>597</v>
      </c>
      <c r="C302" s="247" t="s">
        <v>598</v>
      </c>
      <c r="D302" s="194">
        <v>18211.259999999998</v>
      </c>
      <c r="E302" s="194">
        <v>18815.830000000002</v>
      </c>
      <c r="F302" s="45">
        <f t="shared" si="68"/>
        <v>103.31975931374326</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3250.62</v>
      </c>
      <c r="E304" s="194">
        <v>3349.41</v>
      </c>
      <c r="F304" s="45">
        <f t="shared" si="68"/>
        <v>103.03911253853111</v>
      </c>
    </row>
    <row r="305" spans="1:6" ht="12" x14ac:dyDescent="0.25">
      <c r="A305" s="63">
        <v>9661</v>
      </c>
      <c r="B305" s="220" t="s">
        <v>603</v>
      </c>
      <c r="C305" s="247" t="s">
        <v>604</v>
      </c>
      <c r="D305" s="194">
        <v>3250.62</v>
      </c>
      <c r="E305" s="194">
        <v>3349.41</v>
      </c>
      <c r="F305" s="45">
        <f t="shared" si="68"/>
        <v>103.03911253853111</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1705.88</v>
      </c>
      <c r="E360" s="60">
        <f t="shared" si="86"/>
        <v>5420.98</v>
      </c>
      <c r="F360" s="45">
        <f t="shared" si="72"/>
        <v>317.78202452693034</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1705.88</v>
      </c>
      <c r="E373" s="60">
        <f t="shared" si="90"/>
        <v>5420.98</v>
      </c>
      <c r="F373" s="45">
        <f t="shared" si="72"/>
        <v>317.78202452693034</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1705.88</v>
      </c>
      <c r="E379" s="60">
        <f t="shared" si="92"/>
        <v>5420.98</v>
      </c>
      <c r="F379" s="45">
        <f t="shared" si="72"/>
        <v>317.78202452693034</v>
      </c>
    </row>
    <row r="380" spans="1:6" ht="12.75" customHeight="1" x14ac:dyDescent="0.25">
      <c r="A380" s="63">
        <v>4221</v>
      </c>
      <c r="B380" s="64" t="s">
        <v>648</v>
      </c>
      <c r="C380" s="247" t="s">
        <v>740</v>
      </c>
      <c r="D380" s="194">
        <v>127.88</v>
      </c>
      <c r="E380" s="194">
        <v>3188.98</v>
      </c>
      <c r="F380" s="45">
        <f t="shared" si="72"/>
        <v>2493.7284954644979</v>
      </c>
    </row>
    <row r="381" spans="1:6" ht="12.75" customHeight="1" x14ac:dyDescent="0.25">
      <c r="A381" s="63">
        <v>4222</v>
      </c>
      <c r="B381" s="64" t="s">
        <v>741</v>
      </c>
      <c r="C381" s="247" t="s">
        <v>742</v>
      </c>
      <c r="D381" s="194">
        <v>1028</v>
      </c>
      <c r="E381" s="194">
        <v>904</v>
      </c>
      <c r="F381" s="45">
        <f t="shared" si="72"/>
        <v>87.937743190661479</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550</v>
      </c>
      <c r="E386" s="194">
        <v>1328</v>
      </c>
      <c r="F386" s="45">
        <f t="shared" si="72"/>
        <v>241.45454545454547</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1705.88</v>
      </c>
      <c r="E418" s="60">
        <f t="shared" si="102"/>
        <v>5420.98</v>
      </c>
      <c r="F418" s="45">
        <f t="shared" si="72"/>
        <v>317.78202452693034</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3396.8</v>
      </c>
      <c r="E420" s="194">
        <v>1155.8800000000001</v>
      </c>
      <c r="F420" s="45">
        <f t="shared" si="72"/>
        <v>34.028497409326427</v>
      </c>
    </row>
    <row r="421" spans="1:6" ht="12.75" customHeight="1" x14ac:dyDescent="0.25">
      <c r="A421" s="63">
        <v>97</v>
      </c>
      <c r="B421" s="220" t="s">
        <v>801</v>
      </c>
      <c r="C421" s="247" t="s">
        <v>802</v>
      </c>
      <c r="D421" s="194">
        <v>0</v>
      </c>
      <c r="E421" s="194"/>
      <c r="F421" s="45" t="str">
        <f t="shared" si="72"/>
        <v>-</v>
      </c>
    </row>
    <row r="422" spans="1:6" ht="12.75" customHeight="1" x14ac:dyDescent="0.25">
      <c r="A422" s="63" t="s">
        <v>582</v>
      </c>
      <c r="B422" s="64" t="s">
        <v>803</v>
      </c>
      <c r="C422" s="247" t="s">
        <v>804</v>
      </c>
      <c r="D422" s="60">
        <f>D6+D308</f>
        <v>170729.03000000003</v>
      </c>
      <c r="E422" s="60">
        <f>E6+E308</f>
        <v>215603.32</v>
      </c>
      <c r="F422" s="45">
        <f t="shared" si="72"/>
        <v>126.28392488377634</v>
      </c>
    </row>
    <row r="423" spans="1:6" ht="12.75" customHeight="1" x14ac:dyDescent="0.25">
      <c r="A423" s="63" t="s">
        <v>582</v>
      </c>
      <c r="B423" s="64" t="s">
        <v>805</v>
      </c>
      <c r="C423" s="247" t="s">
        <v>806</v>
      </c>
      <c r="D423" s="60">
        <f t="shared" ref="D423:E423" si="103">D299+D360</f>
        <v>167883.53999999998</v>
      </c>
      <c r="E423" s="60">
        <f t="shared" si="103"/>
        <v>224948.59</v>
      </c>
      <c r="F423" s="45">
        <f t="shared" si="72"/>
        <v>133.99085461266782</v>
      </c>
    </row>
    <row r="424" spans="1:6" ht="12.75" customHeight="1" x14ac:dyDescent="0.25">
      <c r="A424" s="63" t="s">
        <v>582</v>
      </c>
      <c r="B424" s="64" t="s">
        <v>807</v>
      </c>
      <c r="C424" s="247" t="s">
        <v>808</v>
      </c>
      <c r="D424" s="60">
        <f t="shared" ref="D424:E424" si="104">IF(D422&gt;=D423,D422-D423,0)</f>
        <v>2845.4900000000489</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9345.2699999999895</v>
      </c>
      <c r="F425" s="45" t="str">
        <f t="shared" si="72"/>
        <v>-</v>
      </c>
    </row>
    <row r="426" spans="1:6" ht="12.75" customHeight="1" x14ac:dyDescent="0.25">
      <c r="A426" s="251" t="s">
        <v>811</v>
      </c>
      <c r="B426" s="183" t="s">
        <v>812</v>
      </c>
      <c r="C426" s="252" t="s">
        <v>813</v>
      </c>
      <c r="D426" s="60">
        <f t="shared" ref="D426:E426" si="106">IF(D302-D303+D419-D420&gt;=0,D302-D303+D419-D420,0)</f>
        <v>14814.46</v>
      </c>
      <c r="E426" s="60">
        <f t="shared" si="106"/>
        <v>17659.95</v>
      </c>
      <c r="F426" s="45">
        <f t="shared" si="72"/>
        <v>119.20751752004462</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3250.62</v>
      </c>
      <c r="E428" s="81">
        <f t="shared" si="108"/>
        <v>3349.41</v>
      </c>
      <c r="F428" s="61">
        <f t="shared" si="72"/>
        <v>103.03911253853111</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12"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170729.03000000003</v>
      </c>
      <c r="E643" s="60">
        <f>E422+E430</f>
        <v>215603.32</v>
      </c>
      <c r="F643" s="45">
        <f t="shared" si="109"/>
        <v>126.28392488377634</v>
      </c>
    </row>
    <row r="644" spans="1:6" ht="12.75" customHeight="1" x14ac:dyDescent="0.25">
      <c r="A644" s="63" t="s">
        <v>582</v>
      </c>
      <c r="B644" s="64" t="s">
        <v>1238</v>
      </c>
      <c r="C644" s="247" t="s">
        <v>1239</v>
      </c>
      <c r="D644" s="60">
        <f>D423+D535</f>
        <v>167883.53999999998</v>
      </c>
      <c r="E644" s="60">
        <f>E423+E535</f>
        <v>224948.59</v>
      </c>
      <c r="F644" s="45">
        <f t="shared" si="109"/>
        <v>133.99085461266782</v>
      </c>
    </row>
    <row r="645" spans="1:6" ht="12.75" customHeight="1" x14ac:dyDescent="0.25">
      <c r="A645" s="63" t="s">
        <v>582</v>
      </c>
      <c r="B645" s="64" t="s">
        <v>1240</v>
      </c>
      <c r="C645" s="247" t="s">
        <v>1241</v>
      </c>
      <c r="D645" s="60">
        <f t="shared" ref="D645:E645" si="163">IF(D643&gt;=D644,D643-D644,0)</f>
        <v>2845.4900000000489</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9345.2699999999895</v>
      </c>
      <c r="F646" s="45" t="str">
        <f t="shared" si="109"/>
        <v>-</v>
      </c>
    </row>
    <row r="647" spans="1:6" ht="22.8" x14ac:dyDescent="0.25">
      <c r="A647" s="251" t="s">
        <v>1244</v>
      </c>
      <c r="B647" s="64" t="s">
        <v>1245</v>
      </c>
      <c r="C647" s="252" t="s">
        <v>1244</v>
      </c>
      <c r="D647" s="60">
        <f>IF(D426-D427+D641-D642&gt;=0,D426-D427+D641-D642,0)</f>
        <v>14814.46</v>
      </c>
      <c r="E647" s="60">
        <f>IF(E426-E427+E641-E642&gt;=0,E426-E427+E641-E642,0)</f>
        <v>17659.95</v>
      </c>
      <c r="F647" s="45">
        <f t="shared" si="109"/>
        <v>119.20751752004462</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17659.950000000048</v>
      </c>
      <c r="E649" s="60">
        <f t="shared" si="165"/>
        <v>8314.6800000000112</v>
      </c>
      <c r="F649" s="45">
        <f t="shared" si="109"/>
        <v>47.082126506586874</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8349.75</v>
      </c>
      <c r="E651" s="196">
        <v>6950.81</v>
      </c>
      <c r="F651" s="61">
        <f t="shared" si="109"/>
        <v>83.245725919937726</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15360.78</v>
      </c>
      <c r="E653" s="194">
        <v>18433.21</v>
      </c>
      <c r="F653" s="45">
        <f t="shared" ref="F653:F740" si="167">IF(D653&lt;&gt;0,IF(E653/D653&gt;=100,"&gt;&gt;100",E653/D653*100),"-")</f>
        <v>120.0017837635849</v>
      </c>
    </row>
    <row r="654" spans="1:6" ht="12.75" customHeight="1" x14ac:dyDescent="0.25">
      <c r="A654" s="63" t="s">
        <v>1257</v>
      </c>
      <c r="B654" s="64" t="s">
        <v>1258</v>
      </c>
      <c r="C654" s="247" t="s">
        <v>1257</v>
      </c>
      <c r="D654" s="194">
        <v>228034.2</v>
      </c>
      <c r="E654" s="194">
        <v>262856.39</v>
      </c>
      <c r="F654" s="45">
        <f t="shared" si="167"/>
        <v>115.27059976091306</v>
      </c>
    </row>
    <row r="655" spans="1:6" ht="12.75" customHeight="1" x14ac:dyDescent="0.25">
      <c r="A655" s="63" t="s">
        <v>1259</v>
      </c>
      <c r="B655" s="64" t="s">
        <v>1260</v>
      </c>
      <c r="C655" s="247" t="s">
        <v>1259</v>
      </c>
      <c r="D655" s="194">
        <v>224961.77</v>
      </c>
      <c r="E655" s="194">
        <v>269813.74</v>
      </c>
      <c r="F655" s="45">
        <f t="shared" si="167"/>
        <v>119.93759650806446</v>
      </c>
    </row>
    <row r="656" spans="1:6" ht="22.8" x14ac:dyDescent="0.25">
      <c r="A656" s="63">
        <v>11</v>
      </c>
      <c r="B656" s="64" t="s">
        <v>1261</v>
      </c>
      <c r="C656" s="247" t="s">
        <v>1262</v>
      </c>
      <c r="D656" s="60">
        <f t="shared" ref="D656:E656" si="168">+D653+D654-D655</f>
        <v>18433.210000000021</v>
      </c>
      <c r="E656" s="60">
        <f t="shared" si="168"/>
        <v>11475.860000000044</v>
      </c>
      <c r="F656" s="45">
        <f t="shared" si="167"/>
        <v>62.256438243800346</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3</v>
      </c>
      <c r="E658" s="253">
        <v>3</v>
      </c>
      <c r="F658" s="45">
        <f t="shared" si="167"/>
        <v>100</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2</v>
      </c>
      <c r="E660" s="253">
        <v>2</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2132.7199999999998</v>
      </c>
      <c r="E683" s="192">
        <v>0</v>
      </c>
      <c r="F683" s="71">
        <f t="shared" si="167"/>
        <v>0</v>
      </c>
    </row>
    <row r="684" spans="1:6" ht="22.8" x14ac:dyDescent="0.25">
      <c r="A684" s="70">
        <v>63613</v>
      </c>
      <c r="B684" s="182" t="s">
        <v>1318</v>
      </c>
      <c r="C684" s="278" t="s">
        <v>1319</v>
      </c>
      <c r="D684" s="192">
        <v>0</v>
      </c>
      <c r="E684" s="192">
        <v>1700</v>
      </c>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0</v>
      </c>
      <c r="E734" s="192"/>
      <c r="F734" s="71" t="str">
        <f t="shared" si="167"/>
        <v>-</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5317.44</v>
      </c>
      <c r="E737" s="194">
        <v>10660.97</v>
      </c>
      <c r="F737" s="45">
        <f t="shared" si="167"/>
        <v>200.49064963591502</v>
      </c>
    </row>
    <row r="738" spans="1:6" ht="12.75" customHeight="1" x14ac:dyDescent="0.25">
      <c r="A738" s="63" t="s">
        <v>1406</v>
      </c>
      <c r="B738" s="64" t="s">
        <v>1407</v>
      </c>
      <c r="C738" s="247" t="s">
        <v>1406</v>
      </c>
      <c r="D738" s="194">
        <v>8844.23</v>
      </c>
      <c r="E738" s="194">
        <v>10498.81</v>
      </c>
      <c r="F738" s="45">
        <f t="shared" si="167"/>
        <v>118.70801641296076</v>
      </c>
    </row>
    <row r="739" spans="1:6" ht="12.75" customHeight="1" x14ac:dyDescent="0.25">
      <c r="A739" s="70" t="s">
        <v>1408</v>
      </c>
      <c r="B739" s="65" t="s">
        <v>1409</v>
      </c>
      <c r="C739" s="278" t="s">
        <v>1408</v>
      </c>
      <c r="D739" s="192">
        <v>4084.09</v>
      </c>
      <c r="E739" s="192">
        <v>3521.74</v>
      </c>
      <c r="F739" s="71">
        <f t="shared" si="167"/>
        <v>86.230714798155759</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447.92</v>
      </c>
      <c r="E741" s="192">
        <v>0</v>
      </c>
      <c r="F741" s="71">
        <f t="shared" ref="F741:F1006" si="169">IF(D741&lt;&gt;0,IF(E741/D741&gt;=100,"&gt;&gt;100",E741/D741*100),"-")</f>
        <v>0</v>
      </c>
    </row>
    <row r="742" spans="1:6" ht="12.75" customHeight="1" x14ac:dyDescent="0.25">
      <c r="A742" s="70" t="s">
        <v>1414</v>
      </c>
      <c r="B742" s="65" t="s">
        <v>1415</v>
      </c>
      <c r="C742" s="278" t="s">
        <v>1414</v>
      </c>
      <c r="D742" s="192">
        <v>792</v>
      </c>
      <c r="E742" s="192">
        <v>785.4</v>
      </c>
      <c r="F742" s="71">
        <f t="shared" si="169"/>
        <v>99.166666666666657</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12"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12"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C384" zoomScale="200" zoomScaleNormal="200" workbookViewId="0">
      <selection activeCell="D401" sqref="D40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37305.229999999996</v>
      </c>
      <c r="E6" s="180">
        <f t="shared" si="0"/>
        <v>31003.599999999969</v>
      </c>
      <c r="F6" s="181">
        <f t="shared" ref="F6:F298" si="1">IF(D6&gt;0,IF(E6/D6&gt;=100,"&gt;&gt;100",E6/D6*100),"-")</f>
        <v>83.107918112286058</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6045.8999999999942</v>
      </c>
      <c r="E7" s="79">
        <f t="shared" si="2"/>
        <v>9030.0899999999674</v>
      </c>
      <c r="F7" s="71">
        <f t="shared" si="1"/>
        <v>149.35890438148127</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6045.8999999999942</v>
      </c>
      <c r="E12" s="79">
        <f t="shared" si="3"/>
        <v>9030.0899999999674</v>
      </c>
      <c r="F12" s="71">
        <f t="shared" si="1"/>
        <v>149.35890438148127</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6045.8999999999942</v>
      </c>
      <c r="E19" s="79">
        <f t="shared" si="5"/>
        <v>9030.0899999999674</v>
      </c>
      <c r="F19" s="71">
        <f t="shared" si="1"/>
        <v>149.35890438148127</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31115.42</v>
      </c>
      <c r="E20" s="192">
        <v>34304.400000000001</v>
      </c>
      <c r="F20" s="71">
        <f t="shared" si="1"/>
        <v>110.24887338817861</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29757.48</v>
      </c>
      <c r="E21" s="192">
        <v>30661.48</v>
      </c>
      <c r="F21" s="71">
        <f t="shared" si="1"/>
        <v>103.03789164942729</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2716.9</v>
      </c>
      <c r="E22" s="192">
        <v>2716.9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95037.26</v>
      </c>
      <c r="E26" s="192">
        <v>96365.26</v>
      </c>
      <c r="F26" s="71">
        <f t="shared" si="1"/>
        <v>101.39734668276421</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152581.16</v>
      </c>
      <c r="E28" s="192">
        <v>155017.95000000001</v>
      </c>
      <c r="F28" s="71">
        <f t="shared" si="1"/>
        <v>101.59704513978005</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2727.45</v>
      </c>
      <c r="E47" s="192">
        <v>2727.45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2727.45</v>
      </c>
      <c r="E50" s="192">
        <v>2727.45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31259.33</v>
      </c>
      <c r="E69" s="79">
        <f>E70+E82+E88+E119+E135+E147+E165+E171</f>
        <v>21973.510000000002</v>
      </c>
      <c r="F69" s="71">
        <f t="shared" si="1"/>
        <v>70.294244950227665</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18433.210000000003</v>
      </c>
      <c r="E70" s="79">
        <f t="shared" si="12"/>
        <v>11475.86</v>
      </c>
      <c r="F70" s="71">
        <f t="shared" si="1"/>
        <v>62.256438243800183</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18110.760000000002</v>
      </c>
      <c r="E71" s="79">
        <f t="shared" si="13"/>
        <v>9176.41</v>
      </c>
      <c r="F71" s="71">
        <f t="shared" si="1"/>
        <v>50.668276759230416</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16322.76</v>
      </c>
      <c r="E73" s="192">
        <v>9176.41</v>
      </c>
      <c r="F73" s="71">
        <f t="shared" si="1"/>
        <v>56.218494911399787</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1788</v>
      </c>
      <c r="E75" s="192">
        <v>0</v>
      </c>
      <c r="F75" s="71">
        <f t="shared" si="1"/>
        <v>0</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322.45</v>
      </c>
      <c r="E80" s="192">
        <v>2299.4499999999998</v>
      </c>
      <c r="F80" s="71">
        <f t="shared" si="1"/>
        <v>713.11831291673127</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1225.75</v>
      </c>
      <c r="E82" s="79">
        <f>SUM(E83:E85)-E86+E87</f>
        <v>197.43</v>
      </c>
      <c r="F82" s="71">
        <f t="shared" si="1"/>
        <v>16.106873342851316</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1225.75</v>
      </c>
      <c r="E87" s="192">
        <v>197.43</v>
      </c>
      <c r="F87" s="71">
        <f t="shared" si="1"/>
        <v>16.106873342851316</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3250.62</v>
      </c>
      <c r="E147" s="79">
        <f t="shared" si="24"/>
        <v>3349.41</v>
      </c>
      <c r="F147" s="71">
        <f t="shared" si="1"/>
        <v>103.03911253853111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5389.45</v>
      </c>
      <c r="E161" s="192">
        <v>5488.24</v>
      </c>
      <c r="F161" s="71">
        <f t="shared" si="1"/>
        <v>101.83302563341343</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2138.83</v>
      </c>
      <c r="E164" s="192">
        <v>2138.83</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8349.75</v>
      </c>
      <c r="E171" s="79">
        <f t="shared" si="27"/>
        <v>6950.81</v>
      </c>
      <c r="F171" s="71">
        <f t="shared" si="1"/>
        <v>83.245725919937726</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6950.81</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8349.75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37305.229999999996</v>
      </c>
      <c r="E176" s="79">
        <f>E177+E251</f>
        <v>31003.599999999999</v>
      </c>
      <c r="F176" s="71">
        <f t="shared" si="1"/>
        <v>83.107918112286143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10348.76</v>
      </c>
      <c r="E177" s="79">
        <f>E178+E197+E203+E219+E247+E248</f>
        <v>10309.42</v>
      </c>
      <c r="F177" s="71">
        <f t="shared" si="1"/>
        <v>99.619857838040488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10145.75</v>
      </c>
      <c r="E178" s="79">
        <f>SUM(E179:E181)+E185+E186+SUM(E194:E196)</f>
        <v>9806.41</v>
      </c>
      <c r="F178" s="71">
        <f t="shared" si="1"/>
        <v>96.655348298548645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6301.97</v>
      </c>
      <c r="E179" s="192">
        <v>6764.67</v>
      </c>
      <c r="F179" s="71">
        <f t="shared" si="1"/>
        <v>107.34214856624197</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3781.81</v>
      </c>
      <c r="E180" s="192">
        <v>3041.74</v>
      </c>
      <c r="F180" s="71">
        <f t="shared" si="1"/>
        <v>80.430799008940156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61.97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61.97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v>203.01</v>
      </c>
      <c r="E247" s="192">
        <v>503.01</v>
      </c>
      <c r="F247" s="71">
        <f>IF(D247&gt;0,IF(E247/D247&gt;=100,"&gt;&gt;100",E247/D247*100),"-")</f>
        <v>247.77597162701346</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26956.469999999998</v>
      </c>
      <c r="E251" s="79">
        <f>+E252+E255-E264+E274+E291</f>
        <v>20694.18</v>
      </c>
      <c r="F251" s="71">
        <f t="shared" si="1"/>
        <v>76.768879604785056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6045.9</v>
      </c>
      <c r="E252" s="79">
        <f>E253-E254</f>
        <v>9030.09</v>
      </c>
      <c r="F252" s="71">
        <f t="shared" si="1"/>
        <v>149.35890438148166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6045.9</v>
      </c>
      <c r="E253" s="192">
        <v>9030.09</v>
      </c>
      <c r="F253" s="71">
        <f t="shared" si="1"/>
        <v>149.35890438148166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17659.95</v>
      </c>
      <c r="E255" s="79">
        <f>E256-E260</f>
        <v>8314.68</v>
      </c>
      <c r="F255" s="71">
        <f t="shared" si="1"/>
        <v>47.082126506586938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18815.830000000002</v>
      </c>
      <c r="E256" s="79">
        <f>SUM(E257:E259)</f>
        <v>13735.66</v>
      </c>
      <c r="F256" s="71">
        <f t="shared" si="1"/>
        <v>73.000553257549612</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18815.830000000002</v>
      </c>
      <c r="E257" s="192">
        <v>13735.66</v>
      </c>
      <c r="F257" s="71">
        <f t="shared" si="1"/>
        <v>73.000553257549612</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1155.8800000000001</v>
      </c>
      <c r="E260" s="79">
        <f>SUM(E261:E263)</f>
        <v>5420.98</v>
      </c>
      <c r="F260" s="71">
        <f t="shared" si="1"/>
        <v>468.99159082257665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1155.8800000000001</v>
      </c>
      <c r="E262" s="192">
        <v>5420.98</v>
      </c>
      <c r="F262" s="71">
        <f t="shared" si="1"/>
        <v>468.99159082257665</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3250.62</v>
      </c>
      <c r="E274" s="79">
        <f>SUM(E275:E277)+SUM(E286:E290)</f>
        <v>3349.41</v>
      </c>
      <c r="F274" s="71">
        <f t="shared" si="1"/>
        <v>103.03911253853111</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v>3250.62</v>
      </c>
      <c r="E288" s="192">
        <v>3349.41</v>
      </c>
      <c r="F288" s="71">
        <f t="shared" si="39"/>
        <v>103.03911253853111</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2610652.7599999998</v>
      </c>
      <c r="E297" s="79">
        <f t="shared" si="42"/>
        <v>2610652.7599999998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2610652.7599999998</v>
      </c>
      <c r="E298" s="193">
        <v>2610652.7599999998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3588.66</v>
      </c>
      <c r="E302" s="192">
        <v>3264.55</v>
      </c>
      <c r="F302" s="71">
        <f t="shared" si="43"/>
        <v>90.968495204338112</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1800.79</v>
      </c>
      <c r="E303" s="192">
        <v>2223.69</v>
      </c>
      <c r="F303" s="71">
        <f t="shared" si="43"/>
        <v>123.48413751742291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12"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1225.75</v>
      </c>
      <c r="E309" s="192">
        <v>197.43</v>
      </c>
      <c r="F309" s="71">
        <f t="shared" si="43"/>
        <v>16.106873342851316</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472.02</v>
      </c>
      <c r="E336" s="192">
        <v>547.88</v>
      </c>
      <c r="F336" s="71">
        <f t="shared" si="43"/>
        <v>116.07135290877505</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9673.73</v>
      </c>
      <c r="E337" s="192">
        <v>9258.5300000000007</v>
      </c>
      <c r="F337" s="71">
        <f t="shared" si="43"/>
        <v>95.707963732707043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v>0</v>
      </c>
      <c r="E365" s="192">
        <v>300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v>203.01</v>
      </c>
      <c r="E367" s="192">
        <v>203.01</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2610652.7599999998</v>
      </c>
      <c r="E387" s="192">
        <v>2610652.7599999998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95" sqref="E95"/>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167883.54</v>
      </c>
      <c r="E107" s="60">
        <f t="shared" si="21"/>
        <v>224948.59</v>
      </c>
      <c r="F107" s="45">
        <f t="shared" si="1"/>
        <v>133.99085461266779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167883.54</v>
      </c>
      <c r="E109" s="194">
        <v>224948.59</v>
      </c>
      <c r="F109" s="45">
        <f t="shared" si="1"/>
        <v>133.99085461266779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167883.54</v>
      </c>
      <c r="E141" s="81">
        <f t="shared" si="28"/>
        <v>224948.59</v>
      </c>
      <c r="F141" s="61">
        <f t="shared" si="1"/>
        <v>133.99085461266779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 sqref="D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13.2" x14ac:dyDescent="0.25">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B1" zoomScale="200" zoomScaleNormal="200" workbookViewId="0">
      <selection activeCell="D3" sqref="D3"/>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10348.76</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217913.1</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211144.09</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81277.11</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129277.51</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589.47</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5420.98</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1348.03</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217952.44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211483.43</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80814.41</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130017.58</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651.44000000000005</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5420.98</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1048.03</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10309.420000000013</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547.88</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547.88</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547.88</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547.88</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9761.5400000000009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9258.5300000000007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503.01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42580</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Vrtic Tamaris</cp:lastModifiedBy>
  <cp:lastPrinted>2025-11-26T12:43:51Z</cp:lastPrinted>
  <dcterms:created xsi:type="dcterms:W3CDTF">2022-04-01T05:14:30Z</dcterms:created>
  <dcterms:modified xsi:type="dcterms:W3CDTF">2026-02-01T21:16:05Z</dcterms:modified>
</cp:coreProperties>
</file>